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5A09\02.(B1)能源管理系統示範團隊管理\02.申請須知\02.申請須知文件(定稿)\"/>
    </mc:Choice>
  </mc:AlternateContent>
  <xr:revisionPtr revIDLastSave="0" documentId="13_ncr:1_{DB797A23-B935-4758-A943-185397C7E0A6}" xr6:coauthVersionLast="36" xr6:coauthVersionMax="36" xr10:uidLastSave="{00000000-0000-0000-0000-000000000000}"/>
  <bookViews>
    <workbookView xWindow="-12" yWindow="96" windowWidth="12108" windowHeight="10080" tabRatio="816" xr2:uid="{00000000-000D-0000-FFFF-FFFF00000000}"/>
  </bookViews>
  <sheets>
    <sheet name="填寫說明" sheetId="1" r:id="rId1"/>
    <sheet name="0.輔導單位資料" sheetId="15" r:id="rId2"/>
    <sheet name="1.廠商基本資料" sheetId="13" r:id="rId3"/>
    <sheet name="2.輔導單位資格" sheetId="5" r:id="rId4"/>
    <sheet name="2.1申請動機" sheetId="17" r:id="rId5"/>
    <sheet name="3.能源使用量與節能目標" sheetId="6" r:id="rId6"/>
    <sheet name="4.通過驗證且運行之系統" sheetId="7" r:id="rId7"/>
    <sheet name="5.配合度、預計量測項目" sheetId="8" r:id="rId8"/>
    <sheet name="6.驗證單位" sheetId="16" r:id="rId9"/>
  </sheets>
  <definedNames>
    <definedName name="_xlnm._FilterDatabase" localSheetId="2" hidden="1">'1.廠商基本資料'!$B$2:$V$13</definedName>
    <definedName name="_xlnm._FilterDatabase" localSheetId="3">'2.輔導單位資格'!$C$2:$I$12</definedName>
    <definedName name="_xlnm._FilterDatabase" localSheetId="5" hidden="1">'3.能源使用量與節能目標'!$B$2:$AW$13</definedName>
    <definedName name="_xlnm._FilterDatabase" localSheetId="6" hidden="1">'4.通過驗證且運行之系統'!$B$1:$K$12</definedName>
    <definedName name="_xlnm._FilterDatabase" localSheetId="7" hidden="1">'5.配合度、預計量測項目'!$B$2:$I$12</definedName>
    <definedName name="Z_2B941E20_05A0_4EE1_9102_BF87DF9D67ED_.wvu.FilterData" localSheetId="2" hidden="1">'1.廠商基本資料'!$B$2:$V$13</definedName>
    <definedName name="Z_2B941E20_05A0_4EE1_9102_BF87DF9D67ED_.wvu.FilterData" localSheetId="3" hidden="1">'2.輔導單位資格'!$A$2:$I$12</definedName>
    <definedName name="Z_2B941E20_05A0_4EE1_9102_BF87DF9D67ED_.wvu.FilterData" localSheetId="5" hidden="1">'3.能源使用量與節能目標'!$B$2:$AW$13</definedName>
    <definedName name="Z_2B941E20_05A0_4EE1_9102_BF87DF9D67ED_.wvu.FilterData" localSheetId="6" hidden="1">'4.通過驗證且運行之系統'!$B$1:$K$12</definedName>
    <definedName name="Z_2B941E20_05A0_4EE1_9102_BF87DF9D67ED_.wvu.FilterData" localSheetId="7" hidden="1">'5.配合度、預計量測項目'!$B$2:$I$12</definedName>
    <definedName name="Z_2BCF7385_5A67_4DD5_956C_D01AA44D5139_.wvu.FilterData" localSheetId="2" hidden="1">'1.廠商基本資料'!$B$2:$V$13</definedName>
    <definedName name="Z_2BCF7385_5A67_4DD5_956C_D01AA44D5139_.wvu.FilterData" localSheetId="3" hidden="1">'2.輔導單位資格'!$A$2:$I$12</definedName>
    <definedName name="Z_2BCF7385_5A67_4DD5_956C_D01AA44D5139_.wvu.FilterData" localSheetId="5" hidden="1">'3.能源使用量與節能目標'!$B$2:$AW$13</definedName>
    <definedName name="Z_2BCF7385_5A67_4DD5_956C_D01AA44D5139_.wvu.FilterData" localSheetId="6" hidden="1">'4.通過驗證且運行之系統'!$B$1:$K$12</definedName>
    <definedName name="Z_2BCF7385_5A67_4DD5_956C_D01AA44D5139_.wvu.FilterData" localSheetId="7" hidden="1">'5.配合度、預計量測項目'!$B$2:$I$12</definedName>
    <definedName name="Z_30EB6A92_35D8_46C2_B89A_AB507223AC08_.wvu.FilterData" localSheetId="3" hidden="1">'2.輔導單位資格'!$A$2:$I$12</definedName>
    <definedName name="Z_30EB6A92_35D8_46C2_B89A_AB507223AC08_.wvu.FilterData" localSheetId="5" hidden="1">'3.能源使用量與節能目標'!$B$2:$AW$5</definedName>
    <definedName name="Z_71C89116_8909_4A9F_87F8_E6A9DC03E8D0_.wvu.FilterData" localSheetId="2" hidden="1">'1.廠商基本資料'!$B$2:$V$13</definedName>
    <definedName name="Z_71C89116_8909_4A9F_87F8_E6A9DC03E8D0_.wvu.FilterData" localSheetId="3" hidden="1">'2.輔導單位資格'!$A$2:$I$12</definedName>
    <definedName name="Z_71C89116_8909_4A9F_87F8_E6A9DC03E8D0_.wvu.FilterData" localSheetId="5" hidden="1">'3.能源使用量與節能目標'!$B$2:$AW$13</definedName>
    <definedName name="Z_71C89116_8909_4A9F_87F8_E6A9DC03E8D0_.wvu.FilterData" localSheetId="6" hidden="1">'4.通過驗證且運行之系統'!$B$1:$K$12</definedName>
    <definedName name="Z_71C89116_8909_4A9F_87F8_E6A9DC03E8D0_.wvu.FilterData" localSheetId="7" hidden="1">'5.配合度、預計量測項目'!$B$2:$I$12</definedName>
    <definedName name="Z_764A71D7_95D4_4259_9206_C0F6FD558A55_.wvu.FilterData" localSheetId="2" hidden="1">'1.廠商基本資料'!$B$2:$V$13</definedName>
    <definedName name="Z_764A71D7_95D4_4259_9206_C0F6FD558A55_.wvu.FilterData" localSheetId="3" hidden="1">'2.輔導單位資格'!$A$2:$I$12</definedName>
    <definedName name="Z_764A71D7_95D4_4259_9206_C0F6FD558A55_.wvu.FilterData" localSheetId="5" hidden="1">'3.能源使用量與節能目標'!$B$2:$AW$13</definedName>
    <definedName name="Z_764A71D7_95D4_4259_9206_C0F6FD558A55_.wvu.FilterData" localSheetId="6" hidden="1">'4.通過驗證且運行之系統'!$B$1:$K$12</definedName>
    <definedName name="Z_764A71D7_95D4_4259_9206_C0F6FD558A55_.wvu.FilterData" localSheetId="7" hidden="1">'5.配合度、預計量測項目'!$B$2:$I$12</definedName>
    <definedName name="Z_7A4AEA20_E27D_4ECD_9CFA_E3C5B72BFEB5_.wvu.FilterData" localSheetId="2" hidden="1">'1.廠商基本資料'!$B$2:$V$13</definedName>
    <definedName name="Z_7A4AEA20_E27D_4ECD_9CFA_E3C5B72BFEB5_.wvu.FilterData" localSheetId="3" hidden="1">'2.輔導單位資格'!$A$2:$I$12</definedName>
    <definedName name="Z_7A4AEA20_E27D_4ECD_9CFA_E3C5B72BFEB5_.wvu.FilterData" localSheetId="5" hidden="1">'3.能源使用量與節能目標'!$B$2:$AW$13</definedName>
    <definedName name="Z_7A4AEA20_E27D_4ECD_9CFA_E3C5B72BFEB5_.wvu.FilterData" localSheetId="6" hidden="1">'4.通過驗證且運行之系統'!$B$1:$K$12</definedName>
    <definedName name="Z_7A4AEA20_E27D_4ECD_9CFA_E3C5B72BFEB5_.wvu.FilterData" localSheetId="7" hidden="1">'5.配合度、預計量測項目'!$B$2:$I$12</definedName>
    <definedName name="Z_7B7E5991_ECF0_4014_9E0B_DEDF58959CF1_.wvu.FilterData" localSheetId="2" hidden="1">'1.廠商基本資料'!$B$2:$V$13</definedName>
    <definedName name="Z_7B7E5991_ECF0_4014_9E0B_DEDF58959CF1_.wvu.FilterData" localSheetId="3" hidden="1">'2.輔導單位資格'!$A$2:$I$12</definedName>
    <definedName name="Z_7B7E5991_ECF0_4014_9E0B_DEDF58959CF1_.wvu.FilterData" localSheetId="5" hidden="1">'3.能源使用量與節能目標'!$B$2:$AW$13</definedName>
    <definedName name="Z_7B7E5991_ECF0_4014_9E0B_DEDF58959CF1_.wvu.FilterData" localSheetId="6" hidden="1">'4.通過驗證且運行之系統'!$B$1:$K$12</definedName>
    <definedName name="Z_7B7E5991_ECF0_4014_9E0B_DEDF58959CF1_.wvu.FilterData" localSheetId="7" hidden="1">'5.配合度、預計量測項目'!$B$2:$I$12</definedName>
    <definedName name="Z_87863827_0BEA_4E79_9B09_EEBF968F16B2_.wvu.FilterData" localSheetId="2" hidden="1">'1.廠商基本資料'!$B$2:$V$13</definedName>
    <definedName name="Z_87863827_0BEA_4E79_9B09_EEBF968F16B2_.wvu.FilterData" localSheetId="5" hidden="1">'3.能源使用量與節能目標'!$B$2:$AW$13</definedName>
    <definedName name="Z_8C9B434C_3218_4143_B102_02C5F1D9ED6C_.wvu.FilterData" localSheetId="2" hidden="1">'1.廠商基本資料'!$B$2:$V$13</definedName>
    <definedName name="Z_8C9B434C_3218_4143_B102_02C5F1D9ED6C_.wvu.FilterData" localSheetId="3" hidden="1">'2.輔導單位資格'!$A$2:$I$12</definedName>
    <definedName name="Z_8C9B434C_3218_4143_B102_02C5F1D9ED6C_.wvu.FilterData" localSheetId="5" hidden="1">'3.能源使用量與節能目標'!$B$2:$AW$13</definedName>
    <definedName name="Z_8C9B434C_3218_4143_B102_02C5F1D9ED6C_.wvu.FilterData" localSheetId="6" hidden="1">'4.通過驗證且運行之系統'!$B$1:$K$12</definedName>
    <definedName name="Z_8C9B434C_3218_4143_B102_02C5F1D9ED6C_.wvu.FilterData" localSheetId="7" hidden="1">'5.配合度、預計量測項目'!$B$2:$I$12</definedName>
    <definedName name="Z_8FD9F2E6_44C1_471D_9886_60BAEFFD15C5_.wvu.FilterData" localSheetId="2" hidden="1">'1.廠商基本資料'!$B$2:$V$13</definedName>
    <definedName name="Z_8FD9F2E6_44C1_471D_9886_60BAEFFD15C5_.wvu.FilterData" localSheetId="3" hidden="1">'2.輔導單位資格'!$A$2:$I$12</definedName>
    <definedName name="Z_8FD9F2E6_44C1_471D_9886_60BAEFFD15C5_.wvu.FilterData" localSheetId="5" hidden="1">'3.能源使用量與節能目標'!$B$2:$AW$13</definedName>
    <definedName name="Z_8FD9F2E6_44C1_471D_9886_60BAEFFD15C5_.wvu.FilterData" localSheetId="6" hidden="1">'4.通過驗證且運行之系統'!$B$1:$K$12</definedName>
    <definedName name="Z_8FD9F2E6_44C1_471D_9886_60BAEFFD15C5_.wvu.FilterData" localSheetId="7" hidden="1">'5.配合度、預計量測項目'!$B$2:$I$12</definedName>
    <definedName name="Z_A76E61D2_F56C_4BB0_876D_8BDBF816048B_.wvu.FilterData" localSheetId="2" hidden="1">'1.廠商基本資料'!$B$2:$V$13</definedName>
    <definedName name="Z_A76E61D2_F56C_4BB0_876D_8BDBF816048B_.wvu.FilterData" localSheetId="3" hidden="1">'2.輔導單位資格'!$A$2:$I$12</definedName>
    <definedName name="Z_A76E61D2_F56C_4BB0_876D_8BDBF816048B_.wvu.FilterData" localSheetId="5" hidden="1">'3.能源使用量與節能目標'!$B$2:$AW$13</definedName>
    <definedName name="Z_A76E61D2_F56C_4BB0_876D_8BDBF816048B_.wvu.FilterData" localSheetId="6" hidden="1">'4.通過驗證且運行之系統'!$B$1:$K$12</definedName>
    <definedName name="Z_A76E61D2_F56C_4BB0_876D_8BDBF816048B_.wvu.FilterData" localSheetId="7" hidden="1">'5.配合度、預計量測項目'!$B$2:$I$12</definedName>
    <definedName name="Z_B2786A73_A007_42A9_BB58_F0F979C98B02_.wvu.FilterData" localSheetId="2" hidden="1">'1.廠商基本資料'!$B$2:$V$10</definedName>
    <definedName name="Z_B2786A73_A007_42A9_BB58_F0F979C98B02_.wvu.FilterData" localSheetId="3" hidden="1">'2.輔導單位資格'!$A$2:$I$12</definedName>
    <definedName name="Z_B2786A73_A007_42A9_BB58_F0F979C98B02_.wvu.FilterData" localSheetId="5" hidden="1">'3.能源使用量與節能目標'!$B$2:$AW$5</definedName>
    <definedName name="Z_B2786A73_A007_42A9_BB58_F0F979C98B02_.wvu.FilterData" localSheetId="6" hidden="1">'4.通過驗證且運行之系統'!$B$1:$K$12</definedName>
    <definedName name="Z_B2786A73_A007_42A9_BB58_F0F979C98B02_.wvu.FilterData" localSheetId="7" hidden="1">'5.配合度、預計量測項目'!$B$2:$I$4</definedName>
    <definedName name="Z_B2786A73_A007_42A9_BB58_F0F979C98B02_.wvu.Rows" localSheetId="5" hidden="1">'3.能源使用量與節能目標'!$3:$3</definedName>
    <definedName name="Z_DEDEB5E6_F59D_49C1_9438_58B9C59AFA52_.wvu.FilterData" localSheetId="2" hidden="1">'1.廠商基本資料'!$B$2:$V$13</definedName>
    <definedName name="Z_DEDEB5E6_F59D_49C1_9438_58B9C59AFA52_.wvu.FilterData" localSheetId="3" hidden="1">'2.輔導單位資格'!$A$2:$I$12</definedName>
    <definedName name="Z_DEDEB5E6_F59D_49C1_9438_58B9C59AFA52_.wvu.FilterData" localSheetId="5" hidden="1">'3.能源使用量與節能目標'!$B$2:$AW$13</definedName>
    <definedName name="Z_DEDEB5E6_F59D_49C1_9438_58B9C59AFA52_.wvu.FilterData" localSheetId="6" hidden="1">'4.通過驗證且運行之系統'!$B$1:$K$12</definedName>
    <definedName name="Z_DEDEB5E6_F59D_49C1_9438_58B9C59AFA52_.wvu.FilterData" localSheetId="7" hidden="1">'5.配合度、預計量測項目'!$B$2:$I$12</definedName>
    <definedName name="Z_F332A46B_B7C3_4B8D_9ECA_B20D2860B33E_.wvu.FilterData" localSheetId="2" hidden="1">'1.廠商基本資料'!$B$2:$V$13</definedName>
    <definedName name="Z_F332A46B_B7C3_4B8D_9ECA_B20D2860B33E_.wvu.FilterData" localSheetId="3" hidden="1">'2.輔導單位資格'!$A$2:$I$12</definedName>
    <definedName name="Z_F332A46B_B7C3_4B8D_9ECA_B20D2860B33E_.wvu.FilterData" localSheetId="5" hidden="1">'3.能源使用量與節能目標'!$B$2:$AW$13</definedName>
    <definedName name="Z_F332A46B_B7C3_4B8D_9ECA_B20D2860B33E_.wvu.FilterData" localSheetId="6" hidden="1">'4.通過驗證且運行之系統'!$B$1:$K$12</definedName>
    <definedName name="Z_F332A46B_B7C3_4B8D_9ECA_B20D2860B33E_.wvu.FilterData" localSheetId="7" hidden="1">'5.配合度、預計量測項目'!$B$2:$I$12</definedName>
    <definedName name="Z_FCD511F2_4BC4_4D58_9F61_9409DA64DD6F_.wvu.FilterData" localSheetId="2" hidden="1">'1.廠商基本資料'!$B$2:$V$13</definedName>
    <definedName name="Z_FCD511F2_4BC4_4D58_9F61_9409DA64DD6F_.wvu.FilterData" localSheetId="3" hidden="1">'2.輔導單位資格'!$A$2:$I$12</definedName>
    <definedName name="Z_FCD511F2_4BC4_4D58_9F61_9409DA64DD6F_.wvu.FilterData" localSheetId="5" hidden="1">'3.能源使用量與節能目標'!$B$2:$AW$13</definedName>
    <definedName name="Z_FCD511F2_4BC4_4D58_9F61_9409DA64DD6F_.wvu.FilterData" localSheetId="6" hidden="1">'4.通過驗證且運行之系統'!$B$1:$K$12</definedName>
    <definedName name="Z_FCD511F2_4BC4_4D58_9F61_9409DA64DD6F_.wvu.FilterData" localSheetId="7" hidden="1">'5.配合度、預計量測項目'!$B$2:$I$12</definedName>
  </definedNames>
  <calcPr calcId="191029"/>
  <customWorkbookViews>
    <customWorkbookView name="陳依庭 - 個人檢視畫面" guid="{A76E61D2-F56C-4BB0-876D-8BDBF816048B}" mergeInterval="0" personalView="1" maximized="1" xWindow="-8" yWindow="-8" windowWidth="1936" windowHeight="1056" activeSheetId="10"/>
    <customWorkbookView name="莊維哲 - 個人檢視畫面" guid="{7A4AEA20-E27D-4ECD-9CFA-E3C5B72BFEB5}" mergeInterval="0" personalView="1" maximized="1" xWindow="-8" yWindow="-8" windowWidth="1936" windowHeight="1056" activeSheetId="9"/>
    <customWorkbookView name="施昶睿 - 個人檢視畫面" guid="{71C89116-8909-4A9F-87F8-E6A9DC03E8D0}" mergeInterval="0" personalView="1" windowWidth="960" windowHeight="1040" activeSheetId="3"/>
    <customWorkbookView name="沈佩玲 - 個人檢視畫面" guid="{2B941E20-05A0-4EE1-9102-BF87DF9D67ED}" mergeInterval="0" personalView="1" maximized="1" xWindow="-8" yWindow="-8" windowWidth="1936" windowHeight="1056" activeSheetId="7"/>
    <customWorkbookView name="黃天昶 - 個人檢視畫面" guid="{8FD9F2E6-44C1-471D-9886-60BAEFFD15C5}" mergeInterval="0" personalView="1" xWindow="-4" yWindow="1" windowWidth="1596" windowHeight="860" activeSheetId="8"/>
    <customWorkbookView name="綠基會 - 個人檢視畫面" guid="{B2786A73-A007-42A9-BB58-F0F979C98B02}" mergeInterval="0" personalView="1" maximized="1" xWindow="-8" yWindow="-8" windowWidth="1936" windowHeight="1056" activeSheetId="1"/>
    <customWorkbookView name="林宜儒 - 個人檢視畫面" guid="{7B7E5991-ECF0-4014-9E0B-DEDF58959CF1}" mergeInterval="0" personalView="1" maximized="1" xWindow="-11" yWindow="-11" windowWidth="1942" windowHeight="1042" activeSheetId="4"/>
    <customWorkbookView name="朱允杰 - 個人檢視畫面" guid="{F332A46B-B7C3-4B8D-9ECA-B20D2860B33E}" mergeInterval="0" personalView="1" maximized="1" xWindow="-9" yWindow="-9" windowWidth="1938" windowHeight="1048" activeSheetId="4"/>
  </customWorkbookViews>
</workbook>
</file>

<file path=xl/calcChain.xml><?xml version="1.0" encoding="utf-8"?>
<calcChain xmlns="http://schemas.openxmlformats.org/spreadsheetml/2006/main">
  <c r="B3" i="17" l="1"/>
  <c r="A3" i="17"/>
  <c r="B3" i="8" l="1"/>
  <c r="A3" i="8"/>
  <c r="B3" i="7"/>
  <c r="A3" i="7"/>
  <c r="B4" i="6"/>
  <c r="A4" i="6"/>
  <c r="B3" i="5"/>
  <c r="A3" i="5"/>
  <c r="A2" i="16"/>
  <c r="B2" i="16"/>
  <c r="N4" i="6"/>
  <c r="N5" i="6"/>
  <c r="N6" i="6"/>
  <c r="N7" i="6"/>
  <c r="N8" i="6"/>
  <c r="N9" i="6"/>
  <c r="N10" i="6"/>
  <c r="N11" i="6"/>
  <c r="N12" i="6"/>
  <c r="N13" i="6"/>
  <c r="AV13" i="6"/>
  <c r="AW13" i="6" s="1"/>
  <c r="AU13" i="6"/>
  <c r="AN13" i="6"/>
  <c r="AJ13" i="6"/>
  <c r="AH13" i="6"/>
  <c r="AI13" i="6" s="1"/>
  <c r="AE13" i="6"/>
  <c r="AF13" i="6" s="1"/>
  <c r="AO13" i="6"/>
  <c r="AV12" i="6"/>
  <c r="AW12" i="6" s="1"/>
  <c r="AN12" i="6"/>
  <c r="AJ12" i="6"/>
  <c r="AE12" i="6"/>
  <c r="AF12" i="6" s="1"/>
  <c r="AH12" i="6"/>
  <c r="AV11" i="6"/>
  <c r="AW11" i="6" s="1"/>
  <c r="AN11" i="6"/>
  <c r="AE11" i="6"/>
  <c r="AF11" i="6" s="1"/>
  <c r="AJ11" i="6"/>
  <c r="AV10" i="6"/>
  <c r="AW10" i="6" s="1"/>
  <c r="AU10" i="6"/>
  <c r="AN10" i="6"/>
  <c r="AH10" i="6"/>
  <c r="AE10" i="6"/>
  <c r="AF10" i="6" s="1"/>
  <c r="AO10" i="6"/>
  <c r="AV9" i="6"/>
  <c r="AW9" i="6" s="1"/>
  <c r="AU9" i="6"/>
  <c r="AN9" i="6"/>
  <c r="AJ9" i="6"/>
  <c r="AH9" i="6"/>
  <c r="AE9" i="6"/>
  <c r="AF9" i="6" s="1"/>
  <c r="AO9" i="6"/>
  <c r="AV8" i="6"/>
  <c r="AW8" i="6" s="1"/>
  <c r="AN8" i="6"/>
  <c r="AJ8" i="6"/>
  <c r="AE8" i="6"/>
  <c r="AF8" i="6" s="1"/>
  <c r="AH8" i="6"/>
  <c r="AI8" i="6" s="1"/>
  <c r="AV7" i="6"/>
  <c r="AW7" i="6" s="1"/>
  <c r="AN7" i="6"/>
  <c r="AE7" i="6"/>
  <c r="AF7" i="6" s="1"/>
  <c r="AJ7" i="6"/>
  <c r="AV6" i="6"/>
  <c r="AW6" i="6" s="1"/>
  <c r="AU6" i="6"/>
  <c r="AN6" i="6"/>
  <c r="AH6" i="6"/>
  <c r="AE6" i="6"/>
  <c r="AF6" i="6" s="1"/>
  <c r="AO6" i="6"/>
  <c r="AV5" i="6"/>
  <c r="AW5" i="6" s="1"/>
  <c r="AU5" i="6"/>
  <c r="AN5" i="6"/>
  <c r="AJ5" i="6"/>
  <c r="AH5" i="6"/>
  <c r="AI5" i="6" s="1"/>
  <c r="AE5" i="6"/>
  <c r="AF5" i="6" s="1"/>
  <c r="AO5" i="6"/>
  <c r="AI9" i="6" l="1"/>
  <c r="AI12" i="6"/>
  <c r="AI10" i="6"/>
  <c r="AI6" i="6"/>
  <c r="AO11" i="6"/>
  <c r="AO12" i="6"/>
  <c r="AJ6" i="6"/>
  <c r="AH7" i="6"/>
  <c r="AI7" i="6" s="1"/>
  <c r="AU7" i="6"/>
  <c r="AJ10" i="6"/>
  <c r="AH11" i="6"/>
  <c r="AI11" i="6" s="1"/>
  <c r="AU11" i="6"/>
  <c r="AO7" i="6"/>
  <c r="AO8" i="6"/>
  <c r="AU8" i="6"/>
  <c r="AU12" i="6"/>
  <c r="AT4" i="6" l="1"/>
  <c r="AS4" i="6"/>
  <c r="O4" i="6" l="1"/>
  <c r="AO4" i="6" s="1"/>
  <c r="AN4" i="6"/>
  <c r="AJ4" i="6" l="1"/>
  <c r="R12" i="8"/>
  <c r="R11" i="8"/>
  <c r="R10" i="8"/>
  <c r="R9" i="8"/>
  <c r="R8" i="8"/>
  <c r="R7" i="8"/>
  <c r="R6" i="8"/>
  <c r="R5" i="8"/>
  <c r="R4" i="8"/>
  <c r="R3" i="8"/>
  <c r="AE4" i="6"/>
  <c r="AH4" i="6"/>
  <c r="AI4" i="6" l="1"/>
  <c r="E10" i="13"/>
  <c r="E9" i="13"/>
  <c r="E8" i="13"/>
  <c r="E7" i="13"/>
  <c r="E6" i="13"/>
  <c r="E5" i="13"/>
  <c r="E4" i="13"/>
  <c r="E3" i="13"/>
  <c r="AQ4" i="6" l="1"/>
  <c r="AF4" i="6"/>
  <c r="R4" i="6"/>
  <c r="AU4" i="6" l="1"/>
  <c r="AV4" i="6"/>
  <c r="AW4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黃于珊</author>
  </authors>
  <commentList>
    <comment ref="I1" authorId="0" shapeId="0" xr:uid="{4784F6A0-96FB-470D-8CA7-D2AC39E74AC9}">
      <text>
        <r>
          <rPr>
            <b/>
            <sz val="14"/>
            <color indexed="81"/>
            <rFont val="細明體"/>
            <family val="3"/>
            <charset val="136"/>
          </rPr>
          <t>黃于珊</t>
        </r>
        <r>
          <rPr>
            <b/>
            <sz val="14"/>
            <color indexed="81"/>
            <rFont val="Tahoma"/>
            <family val="2"/>
          </rPr>
          <t>:</t>
        </r>
        <r>
          <rPr>
            <sz val="14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細明體"/>
            <family val="3"/>
            <charset val="136"/>
          </rPr>
          <t xml:space="preserve">去年只寫"系統輔導經費"，結果很多人誤填為"輔導單位"+"節能技術單位"的經費加總
</t>
        </r>
      </text>
    </comment>
  </commentList>
</comments>
</file>

<file path=xl/sharedStrings.xml><?xml version="1.0" encoding="utf-8"?>
<sst xmlns="http://schemas.openxmlformats.org/spreadsheetml/2006/main" count="284" uniqueCount="244">
  <si>
    <t>燃料煤
(公噸)</t>
    <phoneticPr fontId="4" type="noConversion"/>
  </si>
  <si>
    <t>汽油
(公升)</t>
    <phoneticPr fontId="4" type="noConversion"/>
  </si>
  <si>
    <t>柴油
(公升)</t>
    <phoneticPr fontId="4" type="noConversion"/>
  </si>
  <si>
    <t>燃料油
(公秉)</t>
    <phoneticPr fontId="4" type="noConversion"/>
  </si>
  <si>
    <t>天然氣
(立方公尺)</t>
    <phoneticPr fontId="4" type="noConversion"/>
  </si>
  <si>
    <t>email</t>
    <phoneticPr fontId="4" type="noConversion"/>
  </si>
  <si>
    <r>
      <rPr>
        <b/>
        <sz val="12"/>
        <color rgb="FF000000"/>
        <rFont val="標楷體"/>
        <family val="4"/>
        <charset val="136"/>
      </rPr>
      <t>其他</t>
    </r>
  </si>
  <si>
    <t>外購蒸氣
(公噸)</t>
    <phoneticPr fontId="8" type="noConversion"/>
  </si>
  <si>
    <t>1.請填寫有藍底標的格子</t>
    <phoneticPr fontId="18" type="noConversion"/>
  </si>
  <si>
    <t>3.請於註明"打勾即可"的格子打勾</t>
    <phoneticPr fontId="18" type="noConversion"/>
  </si>
  <si>
    <t>年節電量
(kWh)</t>
    <phoneticPr fontId="8" type="noConversion"/>
  </si>
  <si>
    <t>示範團隊配合度(打勾即可)</t>
    <phoneticPr fontId="4" type="noConversion"/>
  </si>
  <si>
    <t>輔導人員資格
(打勾即可)</t>
    <phoneticPr fontId="8" type="noConversion"/>
  </si>
  <si>
    <t>輔導單位資格
(打勾即可)</t>
    <phoneticPr fontId="8" type="noConversion"/>
  </si>
  <si>
    <r>
      <rPr>
        <sz val="12"/>
        <color theme="1"/>
        <rFont val="標楷體"/>
        <family val="4"/>
        <charset val="136"/>
      </rPr>
      <t>打勾即可</t>
    </r>
    <phoneticPr fontId="4" type="noConversion"/>
  </si>
  <si>
    <t>製造業行業別</t>
    <phoneticPr fontId="18" type="noConversion"/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</si>
  <si>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</si>
  <si>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</si>
  <si>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</si>
  <si>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</si>
  <si>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</si>
  <si>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</si>
  <si>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</si>
  <si>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</si>
  <si>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</si>
  <si>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</si>
  <si>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</si>
  <si>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</si>
  <si>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</si>
  <si>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</si>
  <si>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</si>
  <si>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</si>
  <si>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</si>
  <si>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</si>
  <si>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</si>
  <si>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</si>
  <si>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</si>
  <si>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</si>
  <si>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機械設備業</t>
  </si>
  <si>
    <t>C30</t>
  </si>
  <si>
    <t>C31</t>
  </si>
  <si>
    <t>C32</t>
  </si>
  <si>
    <t>C33</t>
  </si>
  <si>
    <t>C34</t>
  </si>
  <si>
    <t>配合過政府計畫數量</t>
    <phoneticPr fontId="18" type="noConversion"/>
  </si>
  <si>
    <t>其他系統</t>
    <phoneticPr fontId="18" type="noConversion"/>
  </si>
  <si>
    <t>計畫辦理課程</t>
    <phoneticPr fontId="8" type="noConversion"/>
  </si>
  <si>
    <t>能管相關課程</t>
    <phoneticPr fontId="8" type="noConversion"/>
  </si>
  <si>
    <t>14064-1</t>
    <phoneticPr fontId="8" type="noConversion"/>
  </si>
  <si>
    <t>14064-2</t>
    <phoneticPr fontId="8" type="noConversion"/>
  </si>
  <si>
    <t>SBT</t>
    <phoneticPr fontId="8" type="noConversion"/>
  </si>
  <si>
    <t>TCFD</t>
    <phoneticPr fontId="8" type="noConversion"/>
  </si>
  <si>
    <t>CDP</t>
    <phoneticPr fontId="8" type="noConversion"/>
  </si>
  <si>
    <t>DJSI</t>
    <phoneticPr fontId="8" type="noConversion"/>
  </si>
  <si>
    <t>預計改善項目數量</t>
    <phoneticPr fontId="8" type="noConversion"/>
  </si>
  <si>
    <t>中央監視/監控系統</t>
    <phoneticPr fontId="8" type="noConversion"/>
  </si>
  <si>
    <t>V</t>
    <phoneticPr fontId="18" type="noConversion"/>
  </si>
  <si>
    <t>節單位產品節能率設定(%)</t>
    <phoneticPr fontId="8" type="noConversion"/>
  </si>
  <si>
    <t>V</t>
    <phoneticPr fontId="4" type="noConversion"/>
  </si>
  <si>
    <t>工廠
登記證</t>
    <phoneticPr fontId="4" type="noConversion"/>
  </si>
  <si>
    <t>外購電力
(度)</t>
    <phoneticPr fontId="8" type="noConversion"/>
  </si>
  <si>
    <t>預計改善項目
節電量(kWh)</t>
    <phoneticPr fontId="8" type="noConversion"/>
  </si>
  <si>
    <t>工廠製程部門願意配合參與計畫與相關訓練課程</t>
    <phoneticPr fontId="8" type="noConversion"/>
  </si>
  <si>
    <t>電力</t>
    <phoneticPr fontId="8" type="noConversion"/>
  </si>
  <si>
    <t>熱能</t>
    <phoneticPr fontId="8" type="noConversion"/>
  </si>
  <si>
    <t>空壓</t>
    <phoneticPr fontId="8" type="noConversion"/>
  </si>
  <si>
    <t>製程</t>
    <phoneticPr fontId="8" type="noConversion"/>
  </si>
  <si>
    <t>其他</t>
    <phoneticPr fontId="8" type="noConversion"/>
  </si>
  <si>
    <t>系統別</t>
    <phoneticPr fontId="8" type="noConversion"/>
  </si>
  <si>
    <t>是/否</t>
    <phoneticPr fontId="8" type="noConversion"/>
  </si>
  <si>
    <t>空調</t>
  </si>
  <si>
    <t>自產蒸汽
(公噸)</t>
    <phoneticPr fontId="4" type="noConversion"/>
  </si>
  <si>
    <r>
      <t>1</t>
    </r>
    <r>
      <rPr>
        <sz val="12"/>
        <color theme="1"/>
        <rFont val="細明體"/>
        <family val="3"/>
        <charset val="136"/>
      </rPr>
      <t>、</t>
    </r>
    <r>
      <rPr>
        <sz val="12"/>
        <color theme="1"/>
        <rFont val="Times New Roman"/>
        <family val="1"/>
      </rPr>
      <t>2</t>
    </r>
    <r>
      <rPr>
        <sz val="12"/>
        <color theme="1"/>
        <rFont val="細明體"/>
        <family val="3"/>
        <charset val="136"/>
      </rPr>
      <t>、</t>
    </r>
    <r>
      <rPr>
        <sz val="12"/>
        <color theme="1"/>
        <rFont val="Times New Roman"/>
        <family val="1"/>
      </rPr>
      <t>5</t>
    </r>
    <phoneticPr fontId="8" type="noConversion"/>
  </si>
  <si>
    <t>負責人</t>
    <phoneticPr fontId="4" type="noConversion"/>
  </si>
  <si>
    <t>職稱</t>
    <phoneticPr fontId="18" type="noConversion"/>
  </si>
  <si>
    <t>產量1
(計算單位)</t>
    <phoneticPr fontId="8" type="noConversion"/>
  </si>
  <si>
    <t>產量2
(計算單位)</t>
    <phoneticPr fontId="8" type="noConversion"/>
  </si>
  <si>
    <t>產量3
(計算單位)</t>
    <phoneticPr fontId="8" type="noConversion"/>
  </si>
  <si>
    <t>電話
XX-XXXXXXXX</t>
    <phoneticPr fontId="4" type="noConversion"/>
  </si>
  <si>
    <t>傳真
XX-XXXXXXXX</t>
    <phoneticPr fontId="4" type="noConversion"/>
  </si>
  <si>
    <t>02-12345678</t>
    <phoneticPr fontId="18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</si>
  <si>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indexed="8"/>
        <rFont val="標楷體"/>
        <family val="4"/>
        <charset val="136"/>
      </rPr>
      <t xml:space="preserve">
年使用量(kLOE)</t>
    </r>
    <phoneticPr fontId="4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</si>
  <si>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indexed="8"/>
        <rFont val="標楷體"/>
        <family val="4"/>
        <charset val="136"/>
      </rPr>
      <t xml:space="preserve">
每度電費
(元/度)
數值如大於4會顯示黃底，請檢視資料是否正確</t>
    </r>
    <phoneticPr fontId="8" type="noConversion"/>
  </si>
  <si>
    <r>
      <t xml:space="preserve">節能潛力項目(請填寫改善措施方式號碼，如下)
</t>
    </r>
    <r>
      <rPr>
        <b/>
        <sz val="12"/>
        <color rgb="FF0000FF"/>
        <rFont val="標楷體"/>
        <family val="4"/>
        <charset val="136"/>
      </rPr>
      <t>1.能源管理、2.設備改善、3.新設或增設、4.汰舊換新、5.保養維護、6.熱回收、7.非能源燃燒(耗用)減量措施、8.其他節能措施</t>
    </r>
    <phoneticPr fontId="8" type="noConversion"/>
  </si>
  <si>
    <t>節電目標設定(%)</t>
    <phoneticPr fontId="4" type="noConversion"/>
  </si>
  <si>
    <r>
      <rPr>
        <b/>
        <sz val="12"/>
        <color indexed="8"/>
        <rFont val="標楷體"/>
        <family val="4"/>
        <charset val="136"/>
      </rPr>
      <t>年節能量</t>
    </r>
    <r>
      <rPr>
        <b/>
        <sz val="12"/>
        <color indexed="8"/>
        <rFont val="Times New Roman"/>
        <family val="1"/>
      </rPr>
      <t>(kLOE)</t>
    </r>
    <phoneticPr fontId="4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</si>
  <si>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rgb="FF000000"/>
        <rFont val="標楷體"/>
        <family val="4"/>
        <charset val="136"/>
      </rPr>
      <t xml:space="preserve">
年綜合節約量(kLOE)</t>
    </r>
    <phoneticPr fontId="8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</si>
  <si>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indexed="8"/>
        <rFont val="標楷體"/>
        <family val="4"/>
        <charset val="136"/>
      </rPr>
      <t xml:space="preserve">
節電目標設定(kWh/年)</t>
    </r>
    <phoneticPr fontId="4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</si>
  <si>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indexed="8"/>
        <rFont val="標楷體"/>
        <family val="4"/>
        <charset val="136"/>
      </rPr>
      <t xml:space="preserve">
占年電力使用量(%)</t>
    </r>
    <phoneticPr fontId="8" type="noConversion"/>
  </si>
  <si>
    <t>節能目標設定(%)</t>
    <phoneticPr fontId="4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</si>
  <si>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indexed="8"/>
        <rFont val="標楷體"/>
        <family val="4"/>
        <charset val="136"/>
      </rPr>
      <t xml:space="preserve">
節能目標設定(kLOE/年)</t>
    </r>
    <phoneticPr fontId="4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</si>
  <si>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rgb="FF000000"/>
        <rFont val="標楷體"/>
        <family val="4"/>
        <charset val="136"/>
      </rPr>
      <t xml:space="preserve">
占年使用量(%)</t>
    </r>
    <phoneticPr fontId="8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</si>
  <si>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rgb="FF000000"/>
        <rFont val="標楷體"/>
        <family val="4"/>
        <charset val="136"/>
      </rPr>
      <t xml:space="preserve">
年使用量(kLOE)</t>
    </r>
    <phoneticPr fontId="8" type="noConversion"/>
  </si>
  <si>
    <t>節能改善目標設定</t>
    <phoneticPr fontId="8" type="noConversion"/>
  </si>
  <si>
    <r>
      <rPr>
        <b/>
        <sz val="11"/>
        <color rgb="FFFF0000"/>
        <rFont val="標楷體"/>
        <family val="4"/>
        <charset val="136"/>
      </rPr>
      <t>自動計算-</t>
    </r>
    <r>
      <rPr>
        <b/>
        <sz val="11"/>
        <color theme="1"/>
        <rFont val="標楷體"/>
        <family val="4"/>
        <charset val="136"/>
      </rPr>
      <t xml:space="preserve">
總計</t>
    </r>
    <phoneticPr fontId="18" type="noConversion"/>
  </si>
  <si>
    <t>預計量測項目(打勾即可)</t>
    <phoneticPr fontId="8" type="noConversion"/>
  </si>
  <si>
    <t>V</t>
    <phoneticPr fontId="8" type="noConversion"/>
  </si>
  <si>
    <r>
      <rPr>
        <sz val="12"/>
        <color theme="1"/>
        <rFont val="標楷體"/>
        <family val="4"/>
        <charset val="136"/>
      </rPr>
      <t>是</t>
    </r>
    <phoneticPr fontId="4" type="noConversion"/>
  </si>
  <si>
    <t>企業永續策略(打勾即可)</t>
    <phoneticPr fontId="8" type="noConversion"/>
  </si>
  <si>
    <t>2.格子為咖啡色→自動計算欄位已有公式請勿修改</t>
    <phoneticPr fontId="18" type="noConversion"/>
  </si>
  <si>
    <t>4.製造業行業別(右欄)請勿修改</t>
    <phoneticPr fontId="18" type="noConversion"/>
  </si>
  <si>
    <t>行業別
(請透過下拉式清單選擇)</t>
    <phoneticPr fontId="4" type="noConversion"/>
  </si>
  <si>
    <t>主要產品與去年產量</t>
    <phoneticPr fontId="18" type="noConversion"/>
  </si>
  <si>
    <t>自產電力
(度)</t>
    <phoneticPr fontId="8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</si>
  <si>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rgb="FF000000"/>
        <rFont val="標楷體"/>
        <family val="4"/>
        <charset val="136"/>
      </rPr>
      <t xml:space="preserve">
節單位產品節能率-
預計節能量占年使用量(%)</t>
    </r>
    <phoneticPr fontId="8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</si>
  <si>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rgb="FF000000"/>
        <rFont val="標楷體"/>
        <family val="4"/>
        <charset val="136"/>
      </rPr>
      <t xml:space="preserve">
預計改善項目
節電率(%)</t>
    </r>
    <phoneticPr fontId="8" type="noConversion"/>
  </si>
  <si>
    <t>預計改善項目
節能量(kLOE)</t>
    <phoneticPr fontId="8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</si>
  <si>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rgb="FF000000"/>
        <rFont val="標楷體"/>
        <family val="4"/>
        <charset val="136"/>
      </rPr>
      <t xml:space="preserve">
預計改善項目節能量佔年使用量(kLOE)
(%)</t>
    </r>
    <phoneticPr fontId="8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</si>
  <si>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rgb="FF000000"/>
        <rFont val="標楷體"/>
        <family val="4"/>
        <charset val="136"/>
      </rPr>
      <t xml:space="preserve">
節單位產品節能率-
預計節電量占年電力使用量(%)</t>
    </r>
    <phoneticPr fontId="8" type="noConversion"/>
  </si>
  <si>
    <t>節單位產品節能率-
預計節電量(kWh)</t>
    <phoneticPr fontId="4" type="noConversion"/>
  </si>
  <si>
    <t>節單位產品節能率-
預計節能量(kLOE)</t>
    <phoneticPr fontId="4" type="noConversion"/>
  </si>
  <si>
    <r>
      <rPr>
        <b/>
        <sz val="12"/>
        <color rgb="FFFF0000"/>
        <rFont val="標楷體"/>
        <family val="4"/>
        <charset val="136"/>
      </rPr>
      <t>自動計算-</t>
    </r>
    <r>
      <rPr>
        <b/>
        <sz val="12"/>
        <color rgb="FF000000"/>
        <rFont val="標楷體"/>
        <family val="4"/>
        <charset val="136"/>
      </rPr>
      <t xml:space="preserve">
預計改善項目年綜合節約量(kLOE)</t>
    </r>
    <phoneticPr fontId="8" type="noConversion"/>
  </si>
  <si>
    <t>是</t>
    <phoneticPr fontId="4" type="noConversion"/>
  </si>
  <si>
    <t>空壓</t>
    <phoneticPr fontId="4" type="noConversion"/>
  </si>
  <si>
    <t>提供
相關實績</t>
    <phoneticPr fontId="8" type="noConversion"/>
  </si>
  <si>
    <r>
      <t xml:space="preserve">液化石油氣
</t>
    </r>
    <r>
      <rPr>
        <b/>
        <sz val="12"/>
        <rFont val="標楷體"/>
        <family val="4"/>
        <charset val="136"/>
      </rPr>
      <t>(公噸)</t>
    </r>
    <phoneticPr fontId="8" type="noConversion"/>
  </si>
  <si>
    <r>
      <rPr>
        <sz val="12"/>
        <rFont val="Times New Roman"/>
        <family val="1"/>
      </rPr>
      <t>OO</t>
    </r>
    <r>
      <rPr>
        <sz val="12"/>
        <rFont val="標楷體"/>
        <family val="4"/>
        <charset val="136"/>
      </rPr>
      <t>工廠</t>
    </r>
    <phoneticPr fontId="18" type="noConversion"/>
  </si>
  <si>
    <r>
      <rPr>
        <sz val="12"/>
        <color theme="1"/>
        <rFont val="標楷體"/>
        <family val="4"/>
        <charset val="136"/>
      </rPr>
      <t>食品業</t>
    </r>
  </si>
  <si>
    <r>
      <rPr>
        <sz val="12"/>
        <color theme="1"/>
        <rFont val="標楷體"/>
        <family val="4"/>
        <charset val="136"/>
      </rPr>
      <t>飲料業</t>
    </r>
  </si>
  <si>
    <r>
      <rPr>
        <sz val="12"/>
        <color theme="1"/>
        <rFont val="標楷體"/>
        <family val="4"/>
        <charset val="136"/>
      </rPr>
      <t>菸草業</t>
    </r>
  </si>
  <si>
    <r>
      <rPr>
        <sz val="12"/>
        <color theme="1"/>
        <rFont val="標楷體"/>
        <family val="4"/>
        <charset val="136"/>
      </rPr>
      <t>紡織業</t>
    </r>
  </si>
  <si>
    <r>
      <rPr>
        <sz val="12"/>
        <color theme="1"/>
        <rFont val="標楷體"/>
        <family val="4"/>
        <charset val="136"/>
      </rPr>
      <t>成衣服飾業</t>
    </r>
  </si>
  <si>
    <r>
      <rPr>
        <sz val="12"/>
        <color theme="1"/>
        <rFont val="標楷體"/>
        <family val="4"/>
        <charset val="136"/>
      </rPr>
      <t>皮革毛皮業</t>
    </r>
  </si>
  <si>
    <r>
      <rPr>
        <sz val="12"/>
        <color theme="1"/>
        <rFont val="標楷體"/>
        <family val="4"/>
        <charset val="136"/>
      </rPr>
      <t>木竹製品業</t>
    </r>
  </si>
  <si>
    <r>
      <rPr>
        <sz val="12"/>
        <color theme="1"/>
        <rFont val="標楷體"/>
        <family val="4"/>
        <charset val="136"/>
      </rPr>
      <t>紙漿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紙製品業</t>
    </r>
  </si>
  <si>
    <r>
      <rPr>
        <sz val="12"/>
        <color theme="1"/>
        <rFont val="標楷體"/>
        <family val="4"/>
        <charset val="136"/>
      </rPr>
      <t>印刷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資料儲存媒體複製業</t>
    </r>
  </si>
  <si>
    <r>
      <rPr>
        <sz val="12"/>
        <color theme="1"/>
        <rFont val="標楷體"/>
        <family val="4"/>
        <charset val="136"/>
      </rPr>
      <t>石油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煤製品業</t>
    </r>
  </si>
  <si>
    <r>
      <rPr>
        <sz val="12"/>
        <color theme="1"/>
        <rFont val="標楷體"/>
        <family val="4"/>
        <charset val="136"/>
      </rPr>
      <t>化學材料業</t>
    </r>
  </si>
  <si>
    <r>
      <rPr>
        <sz val="12"/>
        <color theme="1"/>
        <rFont val="標楷體"/>
        <family val="4"/>
        <charset val="136"/>
      </rPr>
      <t>化學製品業</t>
    </r>
  </si>
  <si>
    <r>
      <rPr>
        <sz val="12"/>
        <color theme="1"/>
        <rFont val="標楷體"/>
        <family val="4"/>
        <charset val="136"/>
      </rPr>
      <t>藥品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醫用化學製品業</t>
    </r>
  </si>
  <si>
    <r>
      <rPr>
        <sz val="12"/>
        <color theme="1"/>
        <rFont val="標楷體"/>
        <family val="4"/>
        <charset val="136"/>
      </rPr>
      <t>橡膠製品業</t>
    </r>
  </si>
  <si>
    <r>
      <rPr>
        <sz val="12"/>
        <color theme="1"/>
        <rFont val="標楷體"/>
        <family val="4"/>
        <charset val="136"/>
      </rPr>
      <t>塑膠製品業</t>
    </r>
  </si>
  <si>
    <r>
      <rPr>
        <sz val="12"/>
        <color theme="1"/>
        <rFont val="標楷體"/>
        <family val="4"/>
        <charset val="136"/>
      </rPr>
      <t>非金屬礦物製品業</t>
    </r>
  </si>
  <si>
    <r>
      <rPr>
        <sz val="12"/>
        <color theme="1"/>
        <rFont val="標楷體"/>
        <family val="4"/>
        <charset val="136"/>
      </rPr>
      <t>基本金屬業</t>
    </r>
  </si>
  <si>
    <r>
      <rPr>
        <sz val="12"/>
        <color theme="1"/>
        <rFont val="標楷體"/>
        <family val="4"/>
        <charset val="136"/>
      </rPr>
      <t>金屬製品業</t>
    </r>
  </si>
  <si>
    <r>
      <rPr>
        <sz val="12"/>
        <color theme="1"/>
        <rFont val="標楷體"/>
        <family val="4"/>
        <charset val="136"/>
      </rPr>
      <t>電子零組件業</t>
    </r>
  </si>
  <si>
    <r>
      <rPr>
        <sz val="12"/>
        <color theme="1"/>
        <rFont val="標楷體"/>
        <family val="4"/>
        <charset val="136"/>
      </rPr>
      <t>電腦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電子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光學製品業</t>
    </r>
  </si>
  <si>
    <r>
      <rPr>
        <sz val="12"/>
        <color theme="1"/>
        <rFont val="標楷體"/>
        <family val="4"/>
        <charset val="136"/>
      </rPr>
      <t>電力設備業</t>
    </r>
    <phoneticPr fontId="18" type="noConversion"/>
  </si>
  <si>
    <r>
      <rPr>
        <sz val="12"/>
        <color theme="1"/>
        <rFont val="標楷體"/>
        <family val="4"/>
        <charset val="136"/>
      </rPr>
      <t>機械設備業</t>
    </r>
  </si>
  <si>
    <r>
      <rPr>
        <sz val="12"/>
        <color theme="1"/>
        <rFont val="標楷體"/>
        <family val="4"/>
        <charset val="136"/>
      </rPr>
      <t>汽車及其零件業</t>
    </r>
  </si>
  <si>
    <r>
      <rPr>
        <sz val="12"/>
        <color theme="1"/>
        <rFont val="標楷體"/>
        <family val="4"/>
        <charset val="136"/>
      </rPr>
      <t>其他運輸工具及其零件業</t>
    </r>
  </si>
  <si>
    <r>
      <rPr>
        <sz val="12"/>
        <color theme="1"/>
        <rFont val="標楷體"/>
        <family val="4"/>
        <charset val="136"/>
      </rPr>
      <t>家具業</t>
    </r>
  </si>
  <si>
    <r>
      <rPr>
        <sz val="12"/>
        <color theme="1"/>
        <rFont val="標楷體"/>
        <family val="4"/>
        <charset val="136"/>
      </rPr>
      <t>其他製造業</t>
    </r>
  </si>
  <si>
    <r>
      <rPr>
        <sz val="12"/>
        <color theme="1"/>
        <rFont val="標楷體"/>
        <family val="4"/>
        <charset val="136"/>
      </rPr>
      <t>產業用機械設備維修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安裝業</t>
    </r>
  </si>
  <si>
    <t>中類編號</t>
    <phoneticPr fontId="18" type="noConversion"/>
  </si>
  <si>
    <t>號碼</t>
    <phoneticPr fontId="18" type="noConversion"/>
  </si>
  <si>
    <r>
      <rPr>
        <b/>
        <sz val="12"/>
        <color theme="1"/>
        <rFont val="標楷體"/>
        <family val="4"/>
        <charset val="136"/>
      </rPr>
      <t>再生能源憑證</t>
    </r>
    <phoneticPr fontId="8" type="noConversion"/>
  </si>
  <si>
    <t>計畫推廣
事項</t>
    <phoneticPr fontId="8" type="noConversion"/>
  </si>
  <si>
    <t>轉動設備</t>
    <phoneticPr fontId="18" type="noConversion"/>
  </si>
  <si>
    <t>創立日期
(填寫EX:2025/1/1)</t>
    <phoneticPr fontId="18" type="noConversion"/>
  </si>
  <si>
    <t>45001/ TOSHMS</t>
    <phoneticPr fontId="8" type="noConversion"/>
  </si>
  <si>
    <t>PAS 
2050</t>
    <phoneticPr fontId="8" type="noConversion"/>
  </si>
  <si>
    <t>企業永續報告書</t>
    <phoneticPr fontId="8" type="noConversion"/>
  </si>
  <si>
    <t>TNFD</t>
    <phoneticPr fontId="8" type="noConversion"/>
  </si>
  <si>
    <t>電力</t>
    <phoneticPr fontId="8" type="noConversion"/>
  </si>
  <si>
    <t>照明</t>
    <phoneticPr fontId="8" type="noConversion"/>
  </si>
  <si>
    <t>空調</t>
    <phoneticPr fontId="18" type="noConversion"/>
  </si>
  <si>
    <t>空壓</t>
    <phoneticPr fontId="8" type="noConversion"/>
  </si>
  <si>
    <t>製程設備</t>
    <phoneticPr fontId="18" type="noConversion"/>
  </si>
  <si>
    <t>加熱設備</t>
    <phoneticPr fontId="18" type="noConversion"/>
  </si>
  <si>
    <t>目前工廠通過驗證且運行中管理系統或其他依循標準(打勾即可)</t>
    <phoneticPr fontId="8" type="noConversion"/>
  </si>
  <si>
    <r>
      <rPr>
        <b/>
        <sz val="12"/>
        <color rgb="FF000000"/>
        <rFont val="標楷體"/>
        <family val="4"/>
        <charset val="136"/>
      </rPr>
      <t xml:space="preserve">提供附件
</t>
    </r>
    <r>
      <rPr>
        <b/>
        <sz val="12"/>
        <color rgb="FF000000"/>
        <rFont val="Times New Roman"/>
        <family val="1"/>
      </rPr>
      <t>(</t>
    </r>
    <r>
      <rPr>
        <b/>
        <sz val="12"/>
        <color rgb="FF000000"/>
        <rFont val="標楷體"/>
        <family val="4"/>
        <charset val="136"/>
      </rPr>
      <t>打勾</t>
    </r>
    <r>
      <rPr>
        <b/>
        <sz val="12"/>
        <color rgb="FF000000"/>
        <rFont val="Times New Roman"/>
        <family val="1"/>
      </rPr>
      <t>)</t>
    </r>
    <phoneticPr fontId="8" type="noConversion"/>
  </si>
  <si>
    <r>
      <t>OO</t>
    </r>
    <r>
      <rPr>
        <sz val="12"/>
        <rFont val="標楷體"/>
        <family val="4"/>
        <charset val="136"/>
      </rPr>
      <t>公司</t>
    </r>
    <phoneticPr fontId="18" type="noConversion"/>
  </si>
  <si>
    <t>地址</t>
    <phoneticPr fontId="4" type="noConversion"/>
  </si>
  <si>
    <t>聯絡人</t>
    <phoneticPr fontId="4" type="noConversion"/>
  </si>
  <si>
    <t>OO公司</t>
    <phoneticPr fontId="18" type="noConversion"/>
  </si>
  <si>
    <t>郵遞區號</t>
    <phoneticPr fontId="18" type="noConversion"/>
  </si>
  <si>
    <r>
      <t>用電費用(</t>
    </r>
    <r>
      <rPr>
        <b/>
        <sz val="12"/>
        <color rgb="FFFF0000"/>
        <rFont val="標楷體"/>
        <family val="4"/>
        <charset val="136"/>
      </rPr>
      <t>元</t>
    </r>
    <r>
      <rPr>
        <b/>
        <sz val="12"/>
        <color indexed="8"/>
        <rFont val="標楷體"/>
        <family val="4"/>
        <charset val="136"/>
      </rPr>
      <t>)</t>
    </r>
    <phoneticPr fontId="8" type="noConversion"/>
  </si>
  <si>
    <r>
      <rPr>
        <b/>
        <sz val="12"/>
        <color indexed="8"/>
        <rFont val="標楷體"/>
        <family val="4"/>
        <charset val="136"/>
      </rPr>
      <t>年節約成本</t>
    </r>
    <r>
      <rPr>
        <b/>
        <sz val="12"/>
        <color indexed="8"/>
        <rFont val="Times New Roman"/>
        <family val="1"/>
      </rPr>
      <t>(</t>
    </r>
    <r>
      <rPr>
        <b/>
        <sz val="12"/>
        <color indexed="8"/>
        <rFont val="標楷體"/>
        <family val="4"/>
        <charset val="136"/>
      </rPr>
      <t>元</t>
    </r>
    <r>
      <rPr>
        <b/>
        <sz val="12"/>
        <color indexed="8"/>
        <rFont val="Times New Roman"/>
        <family val="1"/>
      </rPr>
      <t>)</t>
    </r>
    <phoneticPr fontId="4" type="noConversion"/>
  </si>
  <si>
    <r>
      <rPr>
        <b/>
        <sz val="12"/>
        <color indexed="8"/>
        <rFont val="標楷體"/>
        <family val="4"/>
        <charset val="136"/>
      </rPr>
      <t>投資金額</t>
    </r>
    <r>
      <rPr>
        <b/>
        <sz val="12"/>
        <color indexed="8"/>
        <rFont val="Times New Roman"/>
        <family val="1"/>
      </rPr>
      <t>(</t>
    </r>
    <r>
      <rPr>
        <b/>
        <sz val="12"/>
        <color indexed="8"/>
        <rFont val="標楷體"/>
        <family val="4"/>
        <charset val="136"/>
      </rPr>
      <t>元</t>
    </r>
    <r>
      <rPr>
        <b/>
        <sz val="12"/>
        <color indexed="8"/>
        <rFont val="Times New Roman"/>
        <family val="1"/>
      </rPr>
      <t>)</t>
    </r>
    <phoneticPr fontId="4" type="noConversion"/>
  </si>
  <si>
    <t>預計節省金額(元)</t>
    <phoneticPr fontId="8" type="noConversion"/>
  </si>
  <si>
    <t>預計投資金額(元)</t>
    <phoneticPr fontId="8" type="noConversion"/>
  </si>
  <si>
    <t>(加分項)
SD301</t>
    <phoneticPr fontId="8" type="noConversion"/>
  </si>
  <si>
    <t>OOO</t>
    <phoneticPr fontId="18" type="noConversion"/>
  </si>
  <si>
    <r>
      <rPr>
        <sz val="12"/>
        <rFont val="新細明體"/>
        <family val="1"/>
        <charset val="136"/>
      </rPr>
      <t>新北市新店區寶橋路</t>
    </r>
    <r>
      <rPr>
        <sz val="12"/>
        <rFont val="Times New Roman"/>
        <family val="1"/>
      </rPr>
      <t>48</t>
    </r>
    <r>
      <rPr>
        <sz val="12"/>
        <rFont val="新細明體"/>
        <family val="1"/>
        <charset val="136"/>
      </rPr>
      <t>號</t>
    </r>
    <r>
      <rPr>
        <sz val="12"/>
        <rFont val="Times New Roman"/>
        <family val="1"/>
      </rPr>
      <t>8</t>
    </r>
    <r>
      <rPr>
        <sz val="12"/>
        <rFont val="新細明體"/>
        <family val="1"/>
        <charset val="136"/>
      </rPr>
      <t>樓之</t>
    </r>
    <r>
      <rPr>
        <sz val="12"/>
        <rFont val="Times New Roman"/>
        <family val="1"/>
      </rPr>
      <t>3</t>
    </r>
    <phoneticPr fontId="18" type="noConversion"/>
  </si>
  <si>
    <t>OO</t>
    <phoneticPr fontId="18" type="noConversion"/>
  </si>
  <si>
    <t>99612345</t>
  </si>
  <si>
    <t>E9555</t>
    <phoneticPr fontId="18" type="noConversion"/>
  </si>
  <si>
    <t>V</t>
    <phoneticPr fontId="8" type="noConversion"/>
  </si>
  <si>
    <t>否</t>
    <phoneticPr fontId="4" type="noConversion"/>
  </si>
  <si>
    <t>計畫管理</t>
    <phoneticPr fontId="8" type="noConversion"/>
  </si>
  <si>
    <t>範例</t>
    <phoneticPr fontId="8" type="noConversion"/>
  </si>
  <si>
    <t>範例</t>
    <phoneticPr fontId="4" type="noConversion"/>
  </si>
  <si>
    <t>受輔導廠商名稱</t>
  </si>
  <si>
    <t>DNV</t>
    <phoneticPr fontId="18" type="noConversion"/>
  </si>
  <si>
    <t>立恩威國際驗證股份有限公司</t>
    <phoneticPr fontId="18" type="noConversion"/>
  </si>
  <si>
    <t>驗證單位
(英文簡稱)</t>
    <phoneticPr fontId="18" type="noConversion"/>
  </si>
  <si>
    <t>驗證單位
(中文全名)</t>
    <phoneticPr fontId="18" type="noConversion"/>
  </si>
  <si>
    <t>範例</t>
    <phoneticPr fontId="18" type="noConversion"/>
  </si>
  <si>
    <t>能源管理系統輔導單位</t>
    <phoneticPr fontId="4" type="noConversion"/>
  </si>
  <si>
    <t>能源管理
系統輔導單位</t>
    <phoneticPr fontId="4" type="noConversion"/>
  </si>
  <si>
    <t>能源管理
系統輔導單位</t>
    <phoneticPr fontId="8" type="noConversion"/>
  </si>
  <si>
    <t>受輔導廠商</t>
    <phoneticPr fontId="8" type="noConversion"/>
  </si>
  <si>
    <t>受輔導廠商</t>
    <phoneticPr fontId="4" type="noConversion"/>
  </si>
  <si>
    <t>能源管理
系統輔導單位</t>
    <phoneticPr fontId="18" type="noConversion"/>
  </si>
  <si>
    <r>
      <t>5.</t>
    </r>
    <r>
      <rPr>
        <sz val="12"/>
        <color theme="1"/>
        <rFont val="標楷體"/>
        <family val="4"/>
        <charset val="136"/>
      </rPr>
      <t xml:space="preserve">本計畫書數值呈現原則如下：
</t>
    </r>
    <r>
      <rPr>
        <sz val="12"/>
        <color theme="1"/>
        <rFont val="Times New Roman"/>
        <family val="1"/>
      </rPr>
      <t>(1)</t>
    </r>
    <r>
      <rPr>
        <sz val="12"/>
        <color theme="1"/>
        <rFont val="標楷體"/>
        <family val="4"/>
        <charset val="136"/>
      </rPr>
      <t xml:space="preserve">原則上，各項數值皆採四捨五入取至整數位。
</t>
    </r>
    <r>
      <rPr>
        <sz val="12"/>
        <color theme="1"/>
        <rFont val="Times New Roman"/>
        <family val="1"/>
      </rPr>
      <t>(2)</t>
    </r>
    <r>
      <rPr>
        <sz val="12"/>
        <color theme="1"/>
        <rFont val="標楷體"/>
        <family val="4"/>
        <charset val="136"/>
      </rPr>
      <t>「年資」與「投入人月」取至小數點後</t>
    </r>
    <r>
      <rPr>
        <sz val="12"/>
        <color theme="1"/>
        <rFont val="Times New Roman"/>
        <family val="1"/>
      </rPr>
      <t xml:space="preserve"> 1 </t>
    </r>
    <r>
      <rPr>
        <sz val="12"/>
        <color theme="1"/>
        <rFont val="標楷體"/>
        <family val="4"/>
        <charset val="136"/>
      </rPr>
      <t xml:space="preserve">位。
</t>
    </r>
    <r>
      <rPr>
        <sz val="12"/>
        <color theme="1"/>
        <rFont val="Times New Roman"/>
        <family val="1"/>
      </rPr>
      <t>(3)</t>
    </r>
    <r>
      <rPr>
        <sz val="12"/>
        <color theme="1"/>
        <rFont val="標楷體"/>
        <family val="4"/>
        <charset val="136"/>
      </rPr>
      <t>以百分比</t>
    </r>
    <r>
      <rPr>
        <sz val="12"/>
        <color theme="1"/>
        <rFont val="Times New Roman"/>
        <family val="1"/>
      </rPr>
      <t>(%)</t>
    </r>
    <r>
      <rPr>
        <sz val="12"/>
        <color theme="1"/>
        <rFont val="標楷體"/>
        <family val="4"/>
        <charset val="136"/>
      </rPr>
      <t>呈現之數值：除「節能率」、「節電率」及「占總經費</t>
    </r>
    <r>
      <rPr>
        <sz val="12"/>
        <color theme="1"/>
        <rFont val="Times New Roman"/>
        <family val="1"/>
      </rPr>
      <t>%</t>
    </r>
    <r>
      <rPr>
        <sz val="12"/>
        <color theme="1"/>
        <rFont val="標楷體"/>
        <family val="4"/>
        <charset val="136"/>
      </rPr>
      <t>」取至小數點後</t>
    </r>
    <r>
      <rPr>
        <sz val="12"/>
        <color theme="1"/>
        <rFont val="Times New Roman"/>
        <family val="1"/>
      </rPr>
      <t xml:space="preserve"> 1 </t>
    </r>
    <r>
      <rPr>
        <sz val="12"/>
        <color theme="1"/>
        <rFont val="標楷體"/>
        <family val="4"/>
        <charset val="136"/>
      </rPr>
      <t>位外，其餘百分比數值亦取至整數位。</t>
    </r>
    <phoneticPr fontId="18" type="noConversion"/>
  </si>
  <si>
    <r>
      <rPr>
        <b/>
        <sz val="12"/>
        <color theme="1"/>
        <rFont val="標楷體"/>
        <family val="4"/>
        <charset val="136"/>
      </rPr>
      <t>電話</t>
    </r>
    <phoneticPr fontId="4" type="noConversion"/>
  </si>
  <si>
    <r>
      <rPr>
        <b/>
        <sz val="12"/>
        <color theme="1"/>
        <rFont val="標楷體"/>
        <family val="4"/>
        <charset val="136"/>
      </rPr>
      <t>傳真</t>
    </r>
    <phoneticPr fontId="4" type="noConversion"/>
  </si>
  <si>
    <r>
      <rPr>
        <b/>
        <sz val="12"/>
        <color theme="1"/>
        <rFont val="標楷體"/>
        <family val="4"/>
        <charset val="136"/>
      </rPr>
      <t>資本額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元</t>
    </r>
    <r>
      <rPr>
        <b/>
        <sz val="12"/>
        <color theme="1"/>
        <rFont val="Times New Roman"/>
        <family val="1"/>
      </rPr>
      <t>)</t>
    </r>
    <phoneticPr fontId="4" type="noConversion"/>
  </si>
  <si>
    <r>
      <rPr>
        <b/>
        <sz val="12"/>
        <color theme="1"/>
        <rFont val="標楷體"/>
        <family val="4"/>
        <charset val="136"/>
      </rPr>
      <t>員工人數</t>
    </r>
    <phoneticPr fontId="4" type="noConversion"/>
  </si>
  <si>
    <r>
      <rPr>
        <b/>
        <sz val="12"/>
        <color theme="1"/>
        <rFont val="標楷體"/>
        <family val="4"/>
        <charset val="136"/>
      </rPr>
      <t>行業別編號</t>
    </r>
    <phoneticPr fontId="4" type="noConversion"/>
  </si>
  <si>
    <t>郵遞區號
(3+3)</t>
    <phoneticPr fontId="4" type="noConversion"/>
  </si>
  <si>
    <r>
      <rPr>
        <b/>
        <sz val="12"/>
        <color theme="1"/>
        <rFont val="標楷體"/>
        <family val="4"/>
        <charset val="136"/>
      </rPr>
      <t>地址</t>
    </r>
    <phoneticPr fontId="4" type="noConversion"/>
  </si>
  <si>
    <t>電話分機
XXX</t>
    <phoneticPr fontId="4" type="noConversion"/>
  </si>
  <si>
    <r>
      <rPr>
        <b/>
        <sz val="12"/>
        <color theme="1"/>
        <rFont val="標楷體"/>
        <family val="4"/>
        <charset val="136"/>
      </rPr>
      <t xml:space="preserve">資本額
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單位:元</t>
    </r>
    <r>
      <rPr>
        <b/>
        <sz val="12"/>
        <color theme="1"/>
        <rFont val="Times New Roman"/>
        <family val="1"/>
      </rPr>
      <t xml:space="preserve">)
</t>
    </r>
    <r>
      <rPr>
        <b/>
        <sz val="10"/>
        <color theme="1"/>
        <rFont val="Times New Roman"/>
        <family val="1"/>
      </rPr>
      <t>(</t>
    </r>
    <r>
      <rPr>
        <b/>
        <sz val="10"/>
        <color theme="1"/>
        <rFont val="標楷體"/>
        <family val="4"/>
        <charset val="136"/>
      </rPr>
      <t>公司</t>
    </r>
    <r>
      <rPr>
        <b/>
        <sz val="10"/>
        <color theme="1"/>
        <rFont val="Times New Roman"/>
        <family val="1"/>
      </rPr>
      <t>)</t>
    </r>
    <phoneticPr fontId="4" type="noConversion"/>
  </si>
  <si>
    <r>
      <t xml:space="preserve">統一編號
</t>
    </r>
    <r>
      <rPr>
        <b/>
        <sz val="10"/>
        <color theme="1"/>
        <rFont val="標楷體"/>
        <family val="4"/>
        <charset val="136"/>
      </rPr>
      <t>(公司)</t>
    </r>
    <phoneticPr fontId="4" type="noConversion"/>
  </si>
  <si>
    <r>
      <t xml:space="preserve">員工人數
</t>
    </r>
    <r>
      <rPr>
        <b/>
        <sz val="10"/>
        <color theme="1"/>
        <rFont val="標楷體"/>
        <family val="4"/>
        <charset val="136"/>
      </rPr>
      <t>(工廠)</t>
    </r>
    <phoneticPr fontId="4" type="noConversion"/>
  </si>
  <si>
    <r>
      <t xml:space="preserve">用戶編號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</si>
  <si>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rPr>
        <b/>
        <sz val="12"/>
        <color theme="1"/>
        <rFont val="標楷體"/>
        <family val="4"/>
        <charset val="136"/>
      </rPr>
      <t>契約容量</t>
    </r>
    <r>
      <rPr>
        <b/>
        <sz val="12"/>
        <color theme="1"/>
        <rFont val="Times New Roman"/>
        <family val="1"/>
      </rPr>
      <t xml:space="preserve">(kW)
</t>
    </r>
    <r>
      <rPr>
        <b/>
        <sz val="12"/>
        <color theme="1"/>
        <rFont val="標楷體"/>
        <family val="4"/>
        <charset val="136"/>
      </rPr>
      <t>無簽訂請填"無"</t>
    </r>
    <phoneticPr fontId="8" type="noConversion"/>
  </si>
  <si>
    <r>
      <t xml:space="preserve">112年產值
(單位:元)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</si>
  <si>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113年產值
(單位:元)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</si>
  <si>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114年產值
(單位:元)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</si>
  <si>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國內銷售比率(%)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</si>
  <si>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國外銷售比率-美國(%)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</si>
  <si>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國外銷售比率-日本(%)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</si>
  <si>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國外銷售比率-歐洲(%)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</si>
  <si>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國外銷售比率-其他(%)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</si>
  <si>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中小企業
</t>
    </r>
    <r>
      <rPr>
        <b/>
        <sz val="12"/>
        <color theme="1"/>
        <rFont val="微軟正黑體"/>
        <family val="2"/>
        <charset val="136"/>
      </rPr>
      <t>●</t>
    </r>
    <r>
      <rPr>
        <b/>
        <sz val="12"/>
        <color theme="1"/>
        <rFont val="標楷體"/>
        <family val="4"/>
        <charset val="136"/>
      </rPr>
      <t xml:space="preserve">資本額一億元以下
●員工數未滿二百人
如為中小企業會自動調整欄位顏色
</t>
    </r>
    <r>
      <rPr>
        <b/>
        <sz val="10"/>
        <color theme="1"/>
        <rFont val="標楷體"/>
        <family val="4"/>
        <charset val="136"/>
      </rPr>
      <t>(公司)</t>
    </r>
    <phoneticPr fontId="4" type="noConversion"/>
  </si>
  <si>
    <r>
      <t xml:space="preserve">契約容量超過800kW
</t>
    </r>
    <r>
      <rPr>
        <b/>
        <sz val="10"/>
        <color theme="1"/>
        <rFont val="標楷體"/>
        <family val="4"/>
        <charset val="136"/>
      </rPr>
      <t>(工廠)</t>
    </r>
    <phoneticPr fontId="4" type="noConversion"/>
  </si>
  <si>
    <r>
      <t xml:space="preserve">潛力
中堅
企業
</t>
    </r>
    <r>
      <rPr>
        <b/>
        <sz val="10"/>
        <color theme="1"/>
        <rFont val="標楷體"/>
        <family val="4"/>
        <charset val="136"/>
      </rPr>
      <t>(公司)</t>
    </r>
    <phoneticPr fontId="4" type="noConversion"/>
  </si>
  <si>
    <r>
      <t xml:space="preserve">卓越中堅
企業
</t>
    </r>
    <r>
      <rPr>
        <b/>
        <sz val="10"/>
        <color theme="1"/>
        <rFont val="標楷體"/>
        <family val="4"/>
        <charset val="136"/>
      </rPr>
      <t>(公司)</t>
    </r>
    <phoneticPr fontId="4" type="noConversion"/>
  </si>
  <si>
    <r>
      <t xml:space="preserve">清潔
生產
</t>
    </r>
    <r>
      <rPr>
        <b/>
        <sz val="10"/>
        <color theme="1"/>
        <rFont val="標楷體"/>
        <family val="4"/>
        <charset val="136"/>
      </rPr>
      <t>(工廠)</t>
    </r>
    <phoneticPr fontId="18" type="noConversion"/>
  </si>
  <si>
    <r>
      <t xml:space="preserve">綠色
工廠
</t>
    </r>
    <r>
      <rPr>
        <b/>
        <sz val="10"/>
        <color theme="1"/>
        <rFont val="標楷體"/>
        <family val="4"/>
        <charset val="136"/>
      </rPr>
      <t>(工廠)</t>
    </r>
    <phoneticPr fontId="4" type="noConversion"/>
  </si>
  <si>
    <r>
      <t xml:space="preserve">產品名稱1
(如多種產品請自行增加)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</si>
  <si>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產品名稱2
(如多種產品請自行增加)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</si>
  <si>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t xml:space="preserve">產品名稱3
(如多種產品請自行增加)
</t>
    </r>
    <r>
      <rPr>
        <b/>
        <sz val="10"/>
        <color theme="1"/>
        <rFont val="標楷體"/>
        <family val="4"/>
        <charset val="136"/>
      </rPr>
      <t>(工廠)</t>
    </r>
    <phoneticPr fontId="8" type="noConversion"/>
  </si>
  <si>
    <r>
      <rPr>
        <b/>
        <sz val="12"/>
        <color theme="1"/>
        <rFont val="標楷體"/>
        <family val="4"/>
        <charset val="136"/>
      </rPr>
      <t>經費表
系統輔導
投入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人月</t>
    </r>
    <r>
      <rPr>
        <b/>
        <sz val="12"/>
        <color theme="1"/>
        <rFont val="Times New Roman"/>
        <family val="1"/>
      </rPr>
      <t>)</t>
    </r>
    <phoneticPr fontId="4" type="noConversion"/>
  </si>
  <si>
    <r>
      <rPr>
        <b/>
        <sz val="12"/>
        <color theme="1"/>
        <rFont val="標楷體"/>
        <family val="4"/>
        <charset val="136"/>
      </rPr>
      <t xml:space="preserve">系統計畫
人力需求
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人月</t>
    </r>
    <r>
      <rPr>
        <b/>
        <sz val="12"/>
        <color theme="1"/>
        <rFont val="Times New Roman"/>
        <family val="1"/>
      </rPr>
      <t>)</t>
    </r>
    <phoneticPr fontId="4" type="noConversion"/>
  </si>
  <si>
    <t>能源管理系統輔導單位經費(元含稅)</t>
    <phoneticPr fontId="8" type="noConversion"/>
  </si>
  <si>
    <t>自籌款
(元含稅)</t>
    <phoneticPr fontId="8" type="noConversion"/>
  </si>
  <si>
    <r>
      <t>1.</t>
    </r>
    <r>
      <rPr>
        <b/>
        <sz val="12"/>
        <color theme="1"/>
        <rFont val="標楷體"/>
        <family val="4"/>
        <charset val="136"/>
      </rPr>
      <t>申請本計畫動機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請勾選</t>
    </r>
    <r>
      <rPr>
        <b/>
        <sz val="12"/>
        <color theme="1"/>
        <rFont val="Times New Roman"/>
        <family val="1"/>
      </rPr>
      <t>)</t>
    </r>
    <phoneticPr fontId="18" type="noConversion"/>
  </si>
  <si>
    <r>
      <t>2.</t>
    </r>
    <r>
      <rPr>
        <b/>
        <sz val="12"/>
        <color theme="1"/>
        <rFont val="標楷體"/>
        <family val="4"/>
        <charset val="136"/>
      </rPr>
      <t xml:space="preserve">申請本計畫動機
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請以文字詳述</t>
    </r>
    <r>
      <rPr>
        <b/>
        <sz val="12"/>
        <color theme="1"/>
        <rFont val="Times New Roman"/>
        <family val="1"/>
      </rPr>
      <t>)</t>
    </r>
    <phoneticPr fontId="18" type="noConversion"/>
  </si>
  <si>
    <r>
      <t>3.</t>
    </r>
    <r>
      <rPr>
        <b/>
        <sz val="12"/>
        <color theme="1"/>
        <rFont val="標楷體"/>
        <family val="4"/>
        <charset val="136"/>
      </rPr>
      <t xml:space="preserve">申請本計畫預期效益
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請以文字詳述</t>
    </r>
    <r>
      <rPr>
        <b/>
        <sz val="12"/>
        <color theme="1"/>
        <rFont val="Times New Roman"/>
        <family val="1"/>
      </rPr>
      <t>)</t>
    </r>
    <phoneticPr fontId="18" type="noConversion"/>
  </si>
  <si>
    <r>
      <rPr>
        <b/>
        <sz val="12"/>
        <color theme="1"/>
        <rFont val="標楷體"/>
        <family val="4"/>
        <charset val="136"/>
      </rPr>
      <t>供應商要求</t>
    </r>
  </si>
  <si>
    <r>
      <rPr>
        <b/>
        <sz val="12"/>
        <color theme="1"/>
        <rFont val="標楷體"/>
        <family val="4"/>
        <charset val="136"/>
      </rPr>
      <t>母公司或集團要求</t>
    </r>
  </si>
  <si>
    <r>
      <rPr>
        <b/>
        <sz val="12"/>
        <color theme="1"/>
        <rFont val="標楷體"/>
        <family val="4"/>
        <charset val="136"/>
      </rPr>
      <t>公司治理評鑑、</t>
    </r>
    <r>
      <rPr>
        <b/>
        <sz val="12"/>
        <color theme="1"/>
        <rFont val="Times New Roman"/>
        <family val="1"/>
      </rPr>
      <t>CDP</t>
    </r>
    <r>
      <rPr>
        <b/>
        <sz val="12"/>
        <color theme="1"/>
        <rFont val="標楷體"/>
        <family val="4"/>
        <charset val="136"/>
      </rPr>
      <t>問卷加分項</t>
    </r>
  </si>
  <si>
    <r>
      <rPr>
        <b/>
        <sz val="12"/>
        <color theme="1"/>
        <rFont val="標楷體"/>
        <family val="4"/>
        <charset val="136"/>
      </rPr>
      <t>達到國內節能規範要求</t>
    </r>
  </si>
  <si>
    <r>
      <rPr>
        <b/>
        <sz val="12"/>
        <color theme="1"/>
        <rFont val="標楷體"/>
        <family val="4"/>
        <charset val="136"/>
      </rPr>
      <t>提升公司形象、國際競爭力，推動永續發展</t>
    </r>
  </si>
  <si>
    <r>
      <rPr>
        <b/>
        <sz val="12"/>
        <color theme="1"/>
        <rFont val="標楷體"/>
        <family val="4"/>
        <charset val="136"/>
      </rPr>
      <t>其他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請說明</t>
    </r>
    <r>
      <rPr>
        <b/>
        <sz val="12"/>
        <color theme="1"/>
        <rFont val="Times New Roman"/>
        <family val="1"/>
      </rPr>
      <t>)</t>
    </r>
  </si>
  <si>
    <t>114年使用量</t>
    <phoneticPr fontId="4" type="noConversion"/>
  </si>
  <si>
    <t>近三年(112~114年)節約績效</t>
    <phoneticPr fontId="4" type="noConversion"/>
  </si>
  <si>
    <r>
      <rPr>
        <b/>
        <sz val="12"/>
        <color theme="1"/>
        <rFont val="標楷體"/>
        <family val="4"/>
        <charset val="136"/>
      </rPr>
      <t>近三</t>
    </r>
    <r>
      <rPr>
        <b/>
        <sz val="12"/>
        <color theme="1"/>
        <rFont val="Times New Roman"/>
        <family val="1"/>
      </rPr>
      <t>(112~114)</t>
    </r>
    <r>
      <rPr>
        <b/>
        <sz val="12"/>
        <color theme="1"/>
        <rFont val="標楷體"/>
        <family val="4"/>
        <charset val="136"/>
      </rPr>
      <t>年是否配合過
政府相關計畫</t>
    </r>
    <r>
      <rPr>
        <b/>
        <sz val="12"/>
        <color theme="1"/>
        <rFont val="Times New Roman"/>
        <family val="1"/>
      </rPr>
      <t>?</t>
    </r>
    <phoneticPr fontId="18" type="noConversion"/>
  </si>
  <si>
    <r>
      <rPr>
        <b/>
        <sz val="12"/>
        <color theme="1"/>
        <rFont val="標楷體"/>
        <family val="4"/>
        <charset val="136"/>
      </rPr>
      <t>未來</t>
    </r>
    <r>
      <rPr>
        <b/>
        <sz val="12"/>
        <color theme="1"/>
        <rFont val="Times New Roman"/>
        <family val="1"/>
      </rPr>
      <t>5</t>
    </r>
    <r>
      <rPr>
        <b/>
        <sz val="12"/>
        <color theme="1"/>
        <rFont val="標楷體"/>
        <family val="4"/>
        <charset val="136"/>
      </rPr>
      <t>年</t>
    </r>
    <r>
      <rPr>
        <b/>
        <sz val="12"/>
        <color theme="1"/>
        <rFont val="Times New Roman"/>
        <family val="1"/>
      </rPr>
      <t xml:space="preserve">(116~120)
</t>
    </r>
    <r>
      <rPr>
        <b/>
        <sz val="12"/>
        <color theme="1"/>
        <rFont val="標楷體"/>
        <family val="4"/>
        <charset val="136"/>
      </rPr>
      <t>配合</t>
    </r>
    <phoneticPr fontId="8" type="noConversion"/>
  </si>
  <si>
    <r>
      <t>其他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標楷體"/>
        <family val="4"/>
        <charset val="136"/>
      </rPr>
      <t>請詳述</t>
    </r>
    <r>
      <rPr>
        <b/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</si>
</sst>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  <numFmt numFmtId="177" formatCode="0.0"/>
    <numFmt numFmtId="178" formatCode="0.0%"/>
    <numFmt numFmtId="179" formatCode="#,##0_);[Red]\(#,##0\)"/>
    <numFmt numFmtId="180" formatCode="_-* #,##0.0000_-;\-* #,##0.0000_-;_-* &quot;-&quot;??_-;_-@_-"/>
    <numFmt numFmtId="181" formatCode="#,##0.0_);[Red]\(#,##0.0\)"/>
  </numFmts>
  <fonts count="49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b/>
      <sz val="12"/>
      <color indexed="8"/>
      <name val="標楷體"/>
      <family val="4"/>
      <charset val="136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color rgb="FF000000"/>
      <name val="Times New Roman"/>
      <family val="1"/>
    </font>
    <font>
      <b/>
      <sz val="12"/>
      <color rgb="FF000000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2"/>
      <color indexed="12"/>
      <name val="新細明體"/>
      <family val="1"/>
      <charset val="136"/>
    </font>
    <font>
      <b/>
      <sz val="12"/>
      <color rgb="FFFF0000"/>
      <name val="標楷體"/>
      <family val="4"/>
      <charset val="136"/>
    </font>
    <font>
      <sz val="12"/>
      <color theme="1"/>
      <name val="標楷體"/>
      <family val="4"/>
      <charset val="136"/>
    </font>
    <font>
      <sz val="9"/>
      <name val="新細明體"/>
      <family val="1"/>
      <charset val="136"/>
      <scheme val="minor"/>
    </font>
    <font>
      <b/>
      <sz val="11"/>
      <color rgb="FF000000"/>
      <name val="標楷體"/>
      <family val="4"/>
      <charset val="136"/>
    </font>
    <font>
      <sz val="11"/>
      <color theme="1"/>
      <name val="Times New Roman"/>
      <family val="1"/>
    </font>
    <font>
      <sz val="12"/>
      <name val="細明體"/>
      <family val="3"/>
      <charset val="136"/>
    </font>
    <font>
      <sz val="12"/>
      <color theme="1"/>
      <name val="細明體"/>
      <family val="3"/>
      <charset val="136"/>
    </font>
    <font>
      <sz val="12"/>
      <color rgb="FF000000"/>
      <name val="細明體"/>
      <family val="3"/>
      <charset val="136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FF0000"/>
      <name val="Times New Roman"/>
      <family val="1"/>
    </font>
    <font>
      <u/>
      <sz val="12"/>
      <color indexed="12"/>
      <name val="Times New Roman"/>
      <family val="1"/>
    </font>
    <font>
      <b/>
      <sz val="11"/>
      <color theme="1"/>
      <name val="標楷體"/>
      <family val="4"/>
      <charset val="136"/>
    </font>
    <font>
      <b/>
      <sz val="12"/>
      <color rgb="FF0000FF"/>
      <name val="標楷體"/>
      <family val="4"/>
      <charset val="136"/>
    </font>
    <font>
      <b/>
      <sz val="12"/>
      <name val="標楷體"/>
      <family val="4"/>
      <charset val="136"/>
    </font>
    <font>
      <b/>
      <sz val="11"/>
      <color rgb="FFFF0000"/>
      <name val="標楷體"/>
      <family val="4"/>
      <charset val="136"/>
    </font>
    <font>
      <b/>
      <sz val="12"/>
      <color rgb="FFFF0000"/>
      <name val="Times New Roman"/>
      <family val="1"/>
    </font>
    <font>
      <sz val="12"/>
      <name val="標楷體"/>
      <family val="1"/>
      <charset val="136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4"/>
      <color indexed="81"/>
      <name val="細明體"/>
      <family val="3"/>
      <charset val="136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14"/>
      <color indexed="81"/>
      <name val="細明體"/>
      <family val="3"/>
      <charset val="136"/>
    </font>
    <font>
      <b/>
      <sz val="12"/>
      <color indexed="8"/>
      <name val="Times New Roman"/>
      <family val="4"/>
      <charset val="136"/>
    </font>
    <font>
      <sz val="12"/>
      <name val="Times New Roman"/>
      <family val="1"/>
      <charset val="136"/>
    </font>
    <font>
      <sz val="12"/>
      <color rgb="FFFF0000"/>
      <name val="標楷體"/>
      <family val="4"/>
      <charset val="136"/>
    </font>
    <font>
      <b/>
      <sz val="12"/>
      <color theme="1"/>
      <name val="Times New Roman"/>
      <family val="4"/>
      <charset val="136"/>
    </font>
    <font>
      <u/>
      <sz val="12"/>
      <color theme="1"/>
      <name val="Times New Roman"/>
      <family val="1"/>
    </font>
    <font>
      <u/>
      <sz val="12"/>
      <color theme="1"/>
      <name val="新細明體"/>
      <family val="1"/>
      <charset val="136"/>
    </font>
    <font>
      <b/>
      <sz val="10"/>
      <color theme="1"/>
      <name val="Times New Roman"/>
      <family val="1"/>
    </font>
    <font>
      <b/>
      <sz val="10"/>
      <color theme="1"/>
      <name val="標楷體"/>
      <family val="4"/>
      <charset val="136"/>
    </font>
    <font>
      <b/>
      <sz val="12"/>
      <color theme="1"/>
      <name val="微軟正黑體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/>
    <xf numFmtId="0" fontId="2" fillId="0" borderId="0"/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11" fillId="2" borderId="1" xfId="3" applyFont="1" applyFill="1" applyBorder="1" applyAlignment="1">
      <alignment horizontal="center" vertical="center" wrapText="1" readingOrder="1"/>
    </xf>
    <xf numFmtId="178" fontId="13" fillId="3" borderId="1" xfId="3" applyNumberFormat="1" applyFont="1" applyFill="1" applyBorder="1" applyAlignment="1">
      <alignment horizontal="right" vertical="center" readingOrder="1"/>
    </xf>
    <xf numFmtId="0" fontId="13" fillId="0" borderId="0" xfId="0" applyFont="1">
      <alignment vertical="center"/>
    </xf>
    <xf numFmtId="0" fontId="3" fillId="0" borderId="5" xfId="0" applyFont="1" applyFill="1" applyBorder="1" applyAlignment="1">
      <alignment horizontal="left"/>
    </xf>
    <xf numFmtId="178" fontId="7" fillId="3" borderId="2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 wrapText="1" readingOrder="1"/>
    </xf>
    <xf numFmtId="0" fontId="11" fillId="4" borderId="1" xfId="3" applyFont="1" applyFill="1" applyBorder="1" applyAlignment="1">
      <alignment horizontal="center" vertical="center" wrapText="1" readingOrder="1"/>
    </xf>
    <xf numFmtId="0" fontId="5" fillId="4" borderId="2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 readingOrder="1"/>
    </xf>
    <xf numFmtId="0" fontId="11" fillId="4" borderId="2" xfId="0" applyFont="1" applyFill="1" applyBorder="1" applyAlignment="1">
      <alignment horizontal="center" vertical="center" wrapText="1" readingOrder="1"/>
    </xf>
    <xf numFmtId="0" fontId="10" fillId="4" borderId="5" xfId="0" applyFont="1" applyFill="1" applyBorder="1" applyAlignment="1">
      <alignment horizontal="center" vertical="center" wrapText="1" readingOrder="1"/>
    </xf>
    <xf numFmtId="0" fontId="5" fillId="2" borderId="2" xfId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readingOrder="1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>
      <alignment vertical="center"/>
    </xf>
    <xf numFmtId="0" fontId="20" fillId="0" borderId="1" xfId="0" applyFont="1" applyFill="1" applyBorder="1" applyAlignment="1">
      <alignment horizontal="center" vertical="center" readingOrder="1"/>
    </xf>
    <xf numFmtId="0" fontId="20" fillId="0" borderId="0" xfId="0" applyFont="1" applyAlignment="1">
      <alignment horizontal="center" vertical="center" readingOrder="1"/>
    </xf>
    <xf numFmtId="0" fontId="20" fillId="0" borderId="0" xfId="0" applyFont="1" applyAlignment="1">
      <alignment horizontal="center" vertical="center" wrapText="1" readingOrder="1"/>
    </xf>
    <xf numFmtId="179" fontId="13" fillId="3" borderId="1" xfId="3" applyNumberFormat="1" applyFont="1" applyFill="1" applyBorder="1" applyAlignment="1">
      <alignment horizontal="right" vertical="center" readingOrder="1"/>
    </xf>
    <xf numFmtId="179" fontId="7" fillId="3" borderId="1" xfId="3" applyNumberFormat="1" applyFont="1" applyFill="1" applyBorder="1" applyAlignment="1">
      <alignment horizontal="right" vertical="center" readingOrder="1"/>
    </xf>
    <xf numFmtId="0" fontId="25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 readingOrder="1"/>
    </xf>
    <xf numFmtId="0" fontId="25" fillId="0" borderId="1" xfId="0" applyFont="1" applyBorder="1" applyAlignment="1">
      <alignment horizontal="center" vertical="center" readingOrder="1"/>
    </xf>
    <xf numFmtId="0" fontId="25" fillId="0" borderId="1" xfId="0" applyFont="1" applyFill="1" applyBorder="1" applyAlignment="1">
      <alignment horizontal="center" vertical="center" readingOrder="1"/>
    </xf>
    <xf numFmtId="0" fontId="25" fillId="0" borderId="0" xfId="0" applyFont="1" applyAlignment="1">
      <alignment horizontal="center" vertical="center" readingOrder="1"/>
    </xf>
    <xf numFmtId="0" fontId="25" fillId="0" borderId="0" xfId="0" applyFont="1" applyAlignment="1">
      <alignment horizontal="center" vertical="center" wrapText="1" readingOrder="1"/>
    </xf>
    <xf numFmtId="0" fontId="13" fillId="0" borderId="1" xfId="0" applyFont="1" applyBorder="1">
      <alignment vertical="center"/>
    </xf>
    <xf numFmtId="179" fontId="13" fillId="0" borderId="1" xfId="3" applyNumberFormat="1" applyFont="1" applyFill="1" applyBorder="1" applyAlignment="1">
      <alignment horizontal="right" vertical="center" readingOrder="1"/>
    </xf>
    <xf numFmtId="0" fontId="3" fillId="3" borderId="11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11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80" fontId="26" fillId="4" borderId="1" xfId="4" applyNumberFormat="1" applyFont="1" applyFill="1" applyBorder="1" applyAlignment="1">
      <alignment horizontal="justify" vertical="center" wrapText="1"/>
    </xf>
    <xf numFmtId="43" fontId="0" fillId="0" borderId="0" xfId="0" applyNumberFormat="1">
      <alignment vertical="center"/>
    </xf>
    <xf numFmtId="49" fontId="7" fillId="3" borderId="11" xfId="0" applyNumberFormat="1" applyFont="1" applyFill="1" applyBorder="1" applyAlignment="1">
      <alignment horizontal="left" vertical="center"/>
    </xf>
    <xf numFmtId="49" fontId="7" fillId="3" borderId="11" xfId="0" quotePrefix="1" applyNumberFormat="1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 readingOrder="1"/>
    </xf>
    <xf numFmtId="0" fontId="0" fillId="0" borderId="0" xfId="0" applyFill="1">
      <alignment vertical="center"/>
    </xf>
    <xf numFmtId="0" fontId="13" fillId="0" borderId="0" xfId="0" applyFont="1" applyFill="1">
      <alignment vertical="center"/>
    </xf>
    <xf numFmtId="0" fontId="25" fillId="0" borderId="1" xfId="0" applyFont="1" applyFill="1" applyBorder="1" applyAlignment="1">
      <alignment horizontal="center" vertical="center" wrapText="1" readingOrder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176" fontId="13" fillId="0" borderId="1" xfId="4" applyNumberFormat="1" applyFont="1" applyFill="1" applyBorder="1" applyAlignment="1">
      <alignment horizontal="center" vertical="center"/>
    </xf>
    <xf numFmtId="176" fontId="14" fillId="0" borderId="1" xfId="4" applyNumberFormat="1" applyFont="1" applyFill="1" applyBorder="1" applyAlignment="1">
      <alignment horizontal="center" vertical="center" wrapText="1"/>
    </xf>
    <xf numFmtId="176" fontId="14" fillId="0" borderId="1" xfId="4" applyNumberFormat="1" applyFont="1" applyFill="1" applyBorder="1" applyAlignment="1">
      <alignment horizontal="center" vertical="center"/>
    </xf>
    <xf numFmtId="176" fontId="13" fillId="0" borderId="1" xfId="4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 vertical="center" wrapText="1" readingOrder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>
      <alignment vertical="center"/>
    </xf>
    <xf numFmtId="0" fontId="13" fillId="3" borderId="0" xfId="0" applyFont="1" applyFill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27" fillId="3" borderId="11" xfId="5" applyFont="1" applyFill="1" applyBorder="1" applyAlignment="1" applyProtection="1">
      <alignment horizontal="left" vertical="center"/>
    </xf>
    <xf numFmtId="41" fontId="7" fillId="3" borderId="11" xfId="0" applyNumberFormat="1" applyFont="1" applyFill="1" applyBorder="1" applyAlignment="1">
      <alignment horizontal="right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vertical="center"/>
    </xf>
    <xf numFmtId="0" fontId="7" fillId="3" borderId="11" xfId="0" applyFont="1" applyFill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/>
    </xf>
    <xf numFmtId="0" fontId="23" fillId="3" borderId="11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49" fontId="13" fillId="3" borderId="0" xfId="0" applyNumberFormat="1" applyFont="1" applyFill="1" applyAlignment="1">
      <alignment vertical="center"/>
    </xf>
    <xf numFmtId="0" fontId="3" fillId="3" borderId="12" xfId="0" applyFont="1" applyFill="1" applyBorder="1" applyAlignment="1">
      <alignment horizontal="left" vertical="center"/>
    </xf>
    <xf numFmtId="49" fontId="13" fillId="3" borderId="12" xfId="0" applyNumberFormat="1" applyFont="1" applyFill="1" applyBorder="1" applyAlignment="1">
      <alignment vertical="center"/>
    </xf>
    <xf numFmtId="0" fontId="22" fillId="3" borderId="12" xfId="0" applyFont="1" applyFill="1" applyBorder="1" applyAlignment="1">
      <alignment vertical="center"/>
    </xf>
    <xf numFmtId="0" fontId="15" fillId="3" borderId="12" xfId="5" applyFill="1" applyBorder="1" applyAlignment="1" applyProtection="1">
      <alignment vertical="center"/>
    </xf>
    <xf numFmtId="0" fontId="13" fillId="3" borderId="12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/>
    </xf>
    <xf numFmtId="0" fontId="7" fillId="3" borderId="13" xfId="1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27" fillId="3" borderId="13" xfId="5" applyFont="1" applyFill="1" applyBorder="1" applyAlignment="1" applyProtection="1">
      <alignment horizontal="left" vertical="center"/>
    </xf>
    <xf numFmtId="41" fontId="7" fillId="3" borderId="13" xfId="0" applyNumberFormat="1" applyFont="1" applyFill="1" applyBorder="1" applyAlignment="1">
      <alignment horizontal="right" vertical="center"/>
    </xf>
    <xf numFmtId="0" fontId="27" fillId="3" borderId="13" xfId="5" applyFont="1" applyFill="1" applyBorder="1" applyAlignment="1" applyProtection="1">
      <alignment horizontal="left" vertical="center" wrapText="1"/>
    </xf>
    <xf numFmtId="176" fontId="13" fillId="3" borderId="1" xfId="4" applyNumberFormat="1" applyFont="1" applyFill="1" applyBorder="1" applyAlignment="1">
      <alignment vertical="center"/>
    </xf>
    <xf numFmtId="176" fontId="13" fillId="3" borderId="5" xfId="4" applyNumberFormat="1" applyFont="1" applyFill="1" applyBorder="1" applyAlignment="1">
      <alignment vertical="center"/>
    </xf>
    <xf numFmtId="176" fontId="13" fillId="0" borderId="3" xfId="4" applyNumberFormat="1" applyFont="1" applyBorder="1" applyAlignment="1">
      <alignment vertical="center"/>
    </xf>
    <xf numFmtId="176" fontId="13" fillId="0" borderId="2" xfId="4" applyNumberFormat="1" applyFont="1" applyBorder="1" applyAlignment="1">
      <alignment vertical="center"/>
    </xf>
    <xf numFmtId="0" fontId="0" fillId="0" borderId="0" xfId="0" applyAlignment="1">
      <alignment vertical="center"/>
    </xf>
    <xf numFmtId="176" fontId="13" fillId="0" borderId="1" xfId="4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176" fontId="14" fillId="0" borderId="1" xfId="4" applyNumberFormat="1" applyFont="1" applyBorder="1" applyAlignment="1">
      <alignment horizontal="center" vertical="center" wrapText="1"/>
    </xf>
    <xf numFmtId="176" fontId="14" fillId="3" borderId="1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readingOrder="1"/>
    </xf>
    <xf numFmtId="0" fontId="13" fillId="0" borderId="0" xfId="0" applyFont="1" applyFill="1" applyAlignment="1">
      <alignment horizontal="center" vertical="center" readingOrder="1"/>
    </xf>
    <xf numFmtId="0" fontId="7" fillId="3" borderId="13" xfId="0" applyFont="1" applyFill="1" applyBorder="1" applyAlignment="1">
      <alignment horizontal="right" vertical="center"/>
    </xf>
    <xf numFmtId="0" fontId="13" fillId="3" borderId="12" xfId="0" applyFont="1" applyFill="1" applyBorder="1" applyAlignment="1">
      <alignment horizontal="right" vertical="center"/>
    </xf>
    <xf numFmtId="0" fontId="7" fillId="3" borderId="11" xfId="0" applyFont="1" applyFill="1" applyBorder="1" applyAlignment="1">
      <alignment horizontal="right" vertical="center"/>
    </xf>
    <xf numFmtId="0" fontId="13" fillId="3" borderId="0" xfId="0" applyFont="1" applyFill="1" applyAlignment="1">
      <alignment horizontal="right" vertical="center"/>
    </xf>
    <xf numFmtId="43" fontId="13" fillId="0" borderId="7" xfId="4" applyNumberFormat="1" applyFon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6" fillId="3" borderId="8" xfId="0" applyFont="1" applyFill="1" applyBorder="1" applyAlignment="1">
      <alignment horizontal="center" vertical="center"/>
    </xf>
    <xf numFmtId="0" fontId="26" fillId="3" borderId="6" xfId="0" applyFont="1" applyFill="1" applyBorder="1" applyAlignment="1">
      <alignment horizontal="center" vertical="center"/>
    </xf>
    <xf numFmtId="0" fontId="26" fillId="3" borderId="9" xfId="0" applyFont="1" applyFill="1" applyBorder="1" applyAlignment="1">
      <alignment horizontal="center" vertical="center"/>
    </xf>
    <xf numFmtId="0" fontId="7" fillId="3" borderId="16" xfId="1" applyFont="1" applyFill="1" applyBorder="1" applyAlignment="1">
      <alignment horizontal="center" vertical="center"/>
    </xf>
    <xf numFmtId="14" fontId="7" fillId="3" borderId="13" xfId="0" applyNumberFormat="1" applyFont="1" applyFill="1" applyBorder="1" applyAlignment="1">
      <alignment horizontal="left" vertical="center" wrapText="1"/>
    </xf>
    <xf numFmtId="43" fontId="13" fillId="0" borderId="18" xfId="4" applyNumberFormat="1" applyFont="1" applyBorder="1" applyAlignment="1">
      <alignment horizontal="center" vertical="center"/>
    </xf>
    <xf numFmtId="178" fontId="13" fillId="0" borderId="7" xfId="4" applyNumberFormat="1" applyFont="1" applyBorder="1" applyAlignment="1">
      <alignment horizontal="center" vertical="center"/>
    </xf>
    <xf numFmtId="180" fontId="26" fillId="4" borderId="2" xfId="4" applyNumberFormat="1" applyFont="1" applyFill="1" applyBorder="1" applyAlignment="1">
      <alignment horizontal="justify" vertical="center" wrapText="1"/>
    </xf>
    <xf numFmtId="176" fontId="14" fillId="0" borderId="2" xfId="4" applyNumberFormat="1" applyFont="1" applyBorder="1" applyAlignment="1">
      <alignment horizontal="justify" vertical="center" wrapText="1"/>
    </xf>
    <xf numFmtId="176" fontId="14" fillId="0" borderId="2" xfId="4" applyNumberFormat="1" applyFont="1" applyFill="1" applyBorder="1" applyAlignment="1">
      <alignment horizontal="justify" vertical="center" wrapText="1"/>
    </xf>
    <xf numFmtId="179" fontId="13" fillId="0" borderId="4" xfId="3" applyNumberFormat="1" applyFont="1" applyFill="1" applyBorder="1" applyAlignment="1">
      <alignment horizontal="right" vertical="center" readingOrder="1"/>
    </xf>
    <xf numFmtId="0" fontId="5" fillId="4" borderId="19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 readingOrder="1"/>
    </xf>
    <xf numFmtId="0" fontId="11" fillId="4" borderId="17" xfId="0" applyFont="1" applyFill="1" applyBorder="1" applyAlignment="1">
      <alignment horizontal="center" vertical="center" wrapText="1" readingOrder="1"/>
    </xf>
    <xf numFmtId="0" fontId="11" fillId="2" borderId="17" xfId="0" applyFont="1" applyFill="1" applyBorder="1" applyAlignment="1">
      <alignment horizontal="center" vertical="center" wrapText="1" readingOrder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 readingOrder="1"/>
    </xf>
    <xf numFmtId="0" fontId="11" fillId="4" borderId="8" xfId="0" applyFont="1" applyFill="1" applyBorder="1" applyAlignment="1">
      <alignment horizontal="center" vertical="center" wrapText="1" readingOrder="1"/>
    </xf>
    <xf numFmtId="0" fontId="11" fillId="2" borderId="17" xfId="3" applyFont="1" applyFill="1" applyBorder="1" applyAlignment="1">
      <alignment horizontal="center" vertical="center" wrapText="1" readingOrder="1"/>
    </xf>
    <xf numFmtId="0" fontId="11" fillId="4" borderId="17" xfId="3" applyFont="1" applyFill="1" applyBorder="1" applyAlignment="1">
      <alignment horizontal="center" vertical="center" wrapText="1" readingOrder="1"/>
    </xf>
    <xf numFmtId="0" fontId="11" fillId="4" borderId="20" xfId="3" applyFont="1" applyFill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center" vertical="center" readingOrder="1"/>
    </xf>
    <xf numFmtId="0" fontId="20" fillId="0" borderId="1" xfId="0" applyFont="1" applyBorder="1" applyAlignment="1">
      <alignment horizontal="left" vertical="center" wrapText="1" readingOrder="1"/>
    </xf>
    <xf numFmtId="0" fontId="20" fillId="0" borderId="1" xfId="0" applyFont="1" applyFill="1" applyBorder="1" applyAlignment="1">
      <alignment horizontal="left" vertical="center" wrapText="1" readingOrder="1"/>
    </xf>
    <xf numFmtId="0" fontId="32" fillId="4" borderId="5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11" fillId="4" borderId="17" xfId="3" applyNumberFormat="1" applyFont="1" applyFill="1" applyBorder="1" applyAlignment="1">
      <alignment horizontal="center" vertical="center" wrapText="1" readingOrder="1"/>
    </xf>
    <xf numFmtId="0" fontId="11" fillId="2" borderId="1" xfId="3" applyNumberFormat="1" applyFont="1" applyFill="1" applyBorder="1" applyAlignment="1">
      <alignment horizontal="center" vertical="center" wrapText="1" readingOrder="1"/>
    </xf>
    <xf numFmtId="0" fontId="0" fillId="0" borderId="0" xfId="0" applyNumberFormat="1">
      <alignment vertical="center"/>
    </xf>
    <xf numFmtId="10" fontId="11" fillId="2" borderId="17" xfId="3" applyNumberFormat="1" applyFont="1" applyFill="1" applyBorder="1" applyAlignment="1">
      <alignment horizontal="center" vertical="center" wrapText="1" readingOrder="1"/>
    </xf>
    <xf numFmtId="10" fontId="11" fillId="2" borderId="1" xfId="3" applyNumberFormat="1" applyFont="1" applyFill="1" applyBorder="1" applyAlignment="1">
      <alignment horizontal="center" vertical="center" wrapText="1" readingOrder="1"/>
    </xf>
    <xf numFmtId="10" fontId="0" fillId="0" borderId="0" xfId="0" applyNumberFormat="1">
      <alignment vertical="center"/>
    </xf>
    <xf numFmtId="178" fontId="13" fillId="3" borderId="1" xfId="7" applyNumberFormat="1" applyFont="1" applyFill="1" applyBorder="1" applyAlignment="1">
      <alignment horizontal="right" vertical="center" readingOrder="1"/>
    </xf>
    <xf numFmtId="0" fontId="33" fillId="3" borderId="13" xfId="0" applyFont="1" applyFill="1" applyBorder="1" applyAlignment="1">
      <alignment horizontal="left" vertical="center"/>
    </xf>
    <xf numFmtId="0" fontId="12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0" fillId="4" borderId="1" xfId="0" applyFont="1" applyFill="1" applyBorder="1" applyAlignment="1">
      <alignment horizontal="center" vertical="center" wrapText="1" readingOrder="1"/>
    </xf>
    <xf numFmtId="0" fontId="24" fillId="4" borderId="1" xfId="0" applyFont="1" applyFill="1" applyBorder="1" applyAlignment="1">
      <alignment horizontal="center" vertical="center" wrapText="1" readingOrder="1"/>
    </xf>
    <xf numFmtId="0" fontId="12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0" fillId="4" borderId="20" xfId="3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81" fontId="13" fillId="3" borderId="5" xfId="4" applyNumberFormat="1" applyFont="1" applyFill="1" applyBorder="1" applyAlignment="1">
      <alignment vertical="center"/>
    </xf>
    <xf numFmtId="179" fontId="13" fillId="3" borderId="5" xfId="3" applyNumberFormat="1" applyFont="1" applyFill="1" applyBorder="1" applyAlignment="1">
      <alignment horizontal="right" vertical="center" readingOrder="1"/>
    </xf>
    <xf numFmtId="0" fontId="40" fillId="4" borderId="17" xfId="0" applyFont="1" applyFill="1" applyBorder="1" applyAlignment="1">
      <alignment horizontal="center" vertical="center" wrapText="1" readingOrder="1"/>
    </xf>
    <xf numFmtId="0" fontId="40" fillId="4" borderId="20" xfId="0" applyFont="1" applyFill="1" applyBorder="1" applyAlignment="1">
      <alignment horizontal="center" vertical="center" wrapText="1" readingOrder="1"/>
    </xf>
    <xf numFmtId="0" fontId="7" fillId="3" borderId="13" xfId="0" applyNumberFormat="1" applyFont="1" applyFill="1" applyBorder="1" applyAlignment="1">
      <alignment horizontal="right" vertical="center"/>
    </xf>
    <xf numFmtId="176" fontId="7" fillId="3" borderId="13" xfId="4" applyNumberFormat="1" applyFont="1" applyFill="1" applyBorder="1" applyAlignment="1">
      <alignment horizontal="right" vertical="center"/>
    </xf>
    <xf numFmtId="0" fontId="41" fillId="3" borderId="13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right" vertical="center" wrapText="1"/>
    </xf>
    <xf numFmtId="49" fontId="7" fillId="3" borderId="13" xfId="0" applyNumberFormat="1" applyFont="1" applyFill="1" applyBorder="1" applyAlignment="1">
      <alignment horizontal="left" vertical="center" indent="1"/>
    </xf>
    <xf numFmtId="176" fontId="13" fillId="0" borderId="1" xfId="4" applyNumberFormat="1" applyFont="1" applyBorder="1" applyAlignment="1">
      <alignment vertical="center"/>
    </xf>
    <xf numFmtId="176" fontId="13" fillId="0" borderId="4" xfId="4" applyNumberFormat="1" applyFont="1" applyBorder="1" applyAlignment="1">
      <alignment vertical="center"/>
    </xf>
    <xf numFmtId="43" fontId="13" fillId="0" borderId="1" xfId="4" applyNumberFormat="1" applyFont="1" applyFill="1" applyBorder="1" applyAlignment="1">
      <alignment horizontal="center" vertical="center"/>
    </xf>
    <xf numFmtId="176" fontId="13" fillId="3" borderId="1" xfId="4" applyNumberFormat="1" applyFont="1" applyFill="1" applyBorder="1" applyAlignment="1">
      <alignment horizontal="right" vertical="center" readingOrder="1"/>
    </xf>
    <xf numFmtId="0" fontId="17" fillId="3" borderId="1" xfId="0" applyFont="1" applyFill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7" fillId="4" borderId="0" xfId="0" applyFont="1" applyFill="1">
      <alignment vertical="center"/>
    </xf>
    <xf numFmtId="0" fontId="17" fillId="2" borderId="0" xfId="0" applyFont="1" applyFill="1">
      <alignment vertical="center"/>
    </xf>
    <xf numFmtId="0" fontId="42" fillId="0" borderId="0" xfId="0" applyFont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 readingOrder="1"/>
    </xf>
    <xf numFmtId="0" fontId="30" fillId="4" borderId="29" xfId="0" applyFont="1" applyFill="1" applyBorder="1" applyAlignment="1">
      <alignment horizontal="center" vertical="center"/>
    </xf>
    <xf numFmtId="0" fontId="30" fillId="4" borderId="30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 readingOrder="1"/>
    </xf>
    <xf numFmtId="0" fontId="10" fillId="2" borderId="1" xfId="0" applyFont="1" applyFill="1" applyBorder="1" applyAlignment="1">
      <alignment horizontal="center" vertical="center" wrapText="1" readingOrder="1"/>
    </xf>
    <xf numFmtId="0" fontId="24" fillId="4" borderId="1" xfId="0" applyFont="1" applyFill="1" applyBorder="1" applyAlignment="1">
      <alignment horizontal="center" vertical="center" wrapText="1" readingOrder="1"/>
    </xf>
    <xf numFmtId="0" fontId="12" fillId="4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 readingOrder="1"/>
    </xf>
    <xf numFmtId="0" fontId="19" fillId="4" borderId="7" xfId="0" applyFont="1" applyFill="1" applyBorder="1" applyAlignment="1">
      <alignment horizontal="center" vertical="center" readingOrder="1"/>
    </xf>
    <xf numFmtId="0" fontId="19" fillId="4" borderId="2" xfId="0" applyFont="1" applyFill="1" applyBorder="1" applyAlignment="1">
      <alignment horizontal="center" vertical="center" readingOrder="1"/>
    </xf>
    <xf numFmtId="0" fontId="12" fillId="4" borderId="1" xfId="1" applyFont="1" applyFill="1" applyBorder="1" applyAlignment="1">
      <alignment horizontal="center" vertical="center" wrapText="1"/>
    </xf>
    <xf numFmtId="0" fontId="34" fillId="4" borderId="1" xfId="1" applyFont="1" applyFill="1" applyBorder="1" applyAlignment="1">
      <alignment horizontal="center" vertical="center" wrapText="1"/>
    </xf>
    <xf numFmtId="0" fontId="43" fillId="4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44" fillId="0" borderId="1" xfId="5" applyFont="1" applyBorder="1" applyAlignment="1" applyProtection="1">
      <alignment vertical="center"/>
    </xf>
    <xf numFmtId="0" fontId="13" fillId="0" borderId="1" xfId="0" applyFont="1" applyBorder="1" applyAlignment="1">
      <alignment vertical="center" wrapText="1"/>
    </xf>
    <xf numFmtId="176" fontId="13" fillId="0" borderId="1" xfId="4" applyNumberFormat="1" applyFont="1" applyBorder="1">
      <alignment vertical="center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vertical="center" wrapText="1"/>
    </xf>
    <xf numFmtId="0" fontId="45" fillId="0" borderId="1" xfId="5" applyFont="1" applyBorder="1" applyAlignment="1" applyProtection="1">
      <alignment vertical="center"/>
    </xf>
    <xf numFmtId="0" fontId="17" fillId="5" borderId="1" xfId="0" applyFont="1" applyFill="1" applyBorder="1">
      <alignment vertical="center"/>
    </xf>
    <xf numFmtId="0" fontId="17" fillId="5" borderId="1" xfId="0" applyFont="1" applyFill="1" applyBorder="1" applyAlignment="1">
      <alignment vertical="center" wrapText="1"/>
    </xf>
    <xf numFmtId="0" fontId="45" fillId="5" borderId="1" xfId="5" applyFont="1" applyFill="1" applyBorder="1" applyAlignment="1" applyProtection="1">
      <alignment vertical="center"/>
    </xf>
    <xf numFmtId="176" fontId="13" fillId="5" borderId="1" xfId="4" applyNumberFormat="1" applyFont="1" applyFill="1" applyBorder="1">
      <alignment vertical="center"/>
    </xf>
    <xf numFmtId="0" fontId="13" fillId="5" borderId="1" xfId="0" applyFont="1" applyFill="1" applyBorder="1">
      <alignment vertical="center"/>
    </xf>
    <xf numFmtId="0" fontId="17" fillId="0" borderId="1" xfId="0" applyFont="1" applyFill="1" applyBorder="1">
      <alignment vertical="center"/>
    </xf>
    <xf numFmtId="0" fontId="44" fillId="0" borderId="1" xfId="5" applyFont="1" applyFill="1" applyBorder="1" applyAlignment="1" applyProtection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>
      <alignment vertical="center"/>
    </xf>
    <xf numFmtId="43" fontId="13" fillId="0" borderId="1" xfId="4" applyNumberFormat="1" applyFont="1" applyFill="1" applyBorder="1">
      <alignment vertical="center"/>
    </xf>
    <xf numFmtId="0" fontId="44" fillId="0" borderId="1" xfId="5" applyFont="1" applyBorder="1" applyAlignment="1" applyProtection="1">
      <alignment vertical="center" wrapText="1"/>
    </xf>
    <xf numFmtId="0" fontId="12" fillId="4" borderId="10" xfId="1" applyFont="1" applyFill="1" applyBorder="1" applyAlignment="1">
      <alignment horizontal="center" vertical="center" wrapText="1"/>
    </xf>
    <xf numFmtId="0" fontId="34" fillId="2" borderId="10" xfId="1" applyFont="1" applyFill="1" applyBorder="1" applyAlignment="1">
      <alignment horizontal="center" vertical="center" wrapText="1"/>
    </xf>
    <xf numFmtId="0" fontId="34" fillId="4" borderId="10" xfId="1" applyFont="1" applyFill="1" applyBorder="1" applyAlignment="1">
      <alignment horizontal="center" vertical="center" wrapText="1"/>
    </xf>
    <xf numFmtId="0" fontId="43" fillId="4" borderId="10" xfId="1" applyFont="1" applyFill="1" applyBorder="1" applyAlignment="1">
      <alignment horizontal="center" vertical="center" wrapText="1"/>
    </xf>
    <xf numFmtId="0" fontId="12" fillId="4" borderId="14" xfId="1" applyFont="1" applyFill="1" applyBorder="1" applyAlignment="1">
      <alignment horizontal="center" vertical="center" wrapText="1"/>
    </xf>
    <xf numFmtId="0" fontId="12" fillId="4" borderId="15" xfId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 readingOrder="1"/>
    </xf>
    <xf numFmtId="0" fontId="34" fillId="4" borderId="1" xfId="0" applyFont="1" applyFill="1" applyBorder="1" applyAlignment="1">
      <alignment horizontal="center" vertical="center" wrapText="1" readingOrder="1"/>
    </xf>
    <xf numFmtId="0" fontId="12" fillId="2" borderId="17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 readingOrder="1"/>
    </xf>
    <xf numFmtId="0" fontId="17" fillId="0" borderId="5" xfId="0" applyFont="1" applyFill="1" applyBorder="1" applyAlignment="1">
      <alignment horizontal="left"/>
    </xf>
    <xf numFmtId="1" fontId="13" fillId="0" borderId="1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>
      <alignment vertical="center"/>
    </xf>
    <xf numFmtId="176" fontId="13" fillId="0" borderId="1" xfId="4" applyNumberFormat="1" applyFont="1" applyFill="1" applyBorder="1">
      <alignment vertical="center"/>
    </xf>
    <xf numFmtId="0" fontId="17" fillId="0" borderId="0" xfId="0" applyFont="1" applyFill="1">
      <alignment vertical="center"/>
    </xf>
    <xf numFmtId="0" fontId="34" fillId="4" borderId="1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center" vertical="center" wrapText="1"/>
    </xf>
  </cellXfs>
  <cellStyles count="9">
    <cellStyle name="一般" xfId="0" builtinId="0"/>
    <cellStyle name="一般 2" xfId="1" xr:uid="{00000000-0005-0000-0000-000001000000}"/>
    <cellStyle name="一般 2 2" xfId="2" xr:uid="{00000000-0005-0000-0000-000002000000}"/>
    <cellStyle name="一般 2 3" xfId="3" xr:uid="{00000000-0005-0000-0000-000003000000}"/>
    <cellStyle name="一般 3" xfId="8" xr:uid="{00000000-0005-0000-0000-000004000000}"/>
    <cellStyle name="千分位" xfId="4" builtinId="3"/>
    <cellStyle name="千分位 2" xfId="6" xr:uid="{00000000-0005-0000-0000-000006000000}"/>
    <cellStyle name="百分比" xfId="7" builtinId="5"/>
    <cellStyle name="超連結" xfId="5" builtinId="8"/>
  </cellStyles>
  <dxfs count="4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00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.bin"/><Relationship Id="rId3" Type="http://schemas.openxmlformats.org/officeDocument/2006/relationships/printerSettings" Target="../printerSettings/printerSettings6.bin"/><Relationship Id="rId7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9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8.bin"/><Relationship Id="rId10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7.bin"/><Relationship Id="rId9" Type="http://schemas.openxmlformats.org/officeDocument/2006/relationships/printerSettings" Target="../printerSettings/printerSettings1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工作表1">
    <tabColor theme="8"/>
    <pageSetUpPr fitToPage="1"/>
  </sheetPr>
  <dimension ref="A1:E28"/>
  <sheetViews>
    <sheetView tabSelected="1" zoomScaleNormal="100" workbookViewId="0">
      <selection activeCell="A7" sqref="A7"/>
    </sheetView>
  </sheetViews>
  <sheetFormatPr defaultRowHeight="16.2" x14ac:dyDescent="0.3"/>
  <cols>
    <col min="1" max="1" width="65.44140625" customWidth="1"/>
    <col min="3" max="3" width="10.44140625" style="6" bestFit="1" customWidth="1"/>
    <col min="4" max="4" width="30.44140625" style="6" bestFit="1" customWidth="1"/>
    <col min="5" max="5" width="6" style="6" bestFit="1" customWidth="1"/>
  </cols>
  <sheetData>
    <row r="1" spans="1:5" x14ac:dyDescent="0.3">
      <c r="A1" s="171" t="s">
        <v>8</v>
      </c>
      <c r="C1" s="140" t="s">
        <v>144</v>
      </c>
      <c r="D1" s="141" t="s">
        <v>15</v>
      </c>
      <c r="E1" s="140" t="s">
        <v>145</v>
      </c>
    </row>
    <row r="2" spans="1:5" x14ac:dyDescent="0.3">
      <c r="A2" s="172" t="s">
        <v>99</v>
      </c>
      <c r="C2" s="34" t="s">
        <v>16</v>
      </c>
      <c r="D2" s="34" t="s">
        <v>117</v>
      </c>
      <c r="E2" s="34">
        <v>8</v>
      </c>
    </row>
    <row r="3" spans="1:5" x14ac:dyDescent="0.3">
      <c r="A3" s="152" t="s">
        <v>9</v>
      </c>
      <c r="C3" s="34" t="s">
        <v>17</v>
      </c>
      <c r="D3" s="34" t="s">
        <v>118</v>
      </c>
      <c r="E3" s="34">
        <v>9</v>
      </c>
    </row>
    <row r="4" spans="1:5" x14ac:dyDescent="0.3">
      <c r="A4" s="173" t="s">
        <v>100</v>
      </c>
      <c r="C4" s="34" t="s">
        <v>18</v>
      </c>
      <c r="D4" s="34" t="s">
        <v>119</v>
      </c>
      <c r="E4" s="34">
        <v>10</v>
      </c>
    </row>
    <row r="5" spans="1:5" ht="81" x14ac:dyDescent="0.3">
      <c r="A5" s="170" t="s">
        <v>195</v>
      </c>
      <c r="C5" s="34" t="s">
        <v>19</v>
      </c>
      <c r="D5" s="34" t="s">
        <v>120</v>
      </c>
      <c r="E5" s="34">
        <v>11</v>
      </c>
    </row>
    <row r="6" spans="1:5" x14ac:dyDescent="0.3">
      <c r="A6" s="47"/>
      <c r="C6" s="34" t="s">
        <v>20</v>
      </c>
      <c r="D6" s="34" t="s">
        <v>121</v>
      </c>
      <c r="E6" s="34">
        <v>12</v>
      </c>
    </row>
    <row r="7" spans="1:5" x14ac:dyDescent="0.3">
      <c r="C7" s="34" t="s">
        <v>21</v>
      </c>
      <c r="D7" s="34" t="s">
        <v>122</v>
      </c>
      <c r="E7" s="34">
        <v>13</v>
      </c>
    </row>
    <row r="8" spans="1:5" x14ac:dyDescent="0.3">
      <c r="C8" s="34" t="s">
        <v>22</v>
      </c>
      <c r="D8" s="34" t="s">
        <v>123</v>
      </c>
      <c r="E8" s="34">
        <v>14</v>
      </c>
    </row>
    <row r="9" spans="1:5" x14ac:dyDescent="0.3">
      <c r="C9" s="34" t="s">
        <v>23</v>
      </c>
      <c r="D9" s="34" t="s">
        <v>124</v>
      </c>
      <c r="E9" s="34">
        <v>15</v>
      </c>
    </row>
    <row r="10" spans="1:5" x14ac:dyDescent="0.3">
      <c r="C10" s="34" t="s">
        <v>24</v>
      </c>
      <c r="D10" s="34" t="s">
        <v>125</v>
      </c>
      <c r="E10" s="34">
        <v>16</v>
      </c>
    </row>
    <row r="11" spans="1:5" x14ac:dyDescent="0.3">
      <c r="C11" s="34" t="s">
        <v>25</v>
      </c>
      <c r="D11" s="34" t="s">
        <v>126</v>
      </c>
      <c r="E11" s="34">
        <v>17</v>
      </c>
    </row>
    <row r="12" spans="1:5" x14ac:dyDescent="0.3">
      <c r="C12" s="34" t="s">
        <v>26</v>
      </c>
      <c r="D12" s="34" t="s">
        <v>127</v>
      </c>
      <c r="E12" s="34">
        <v>18</v>
      </c>
    </row>
    <row r="13" spans="1:5" x14ac:dyDescent="0.3">
      <c r="C13" s="34" t="s">
        <v>27</v>
      </c>
      <c r="D13" s="34" t="s">
        <v>128</v>
      </c>
      <c r="E13" s="34">
        <v>19</v>
      </c>
    </row>
    <row r="14" spans="1:5" x14ac:dyDescent="0.3">
      <c r="C14" s="34" t="s">
        <v>28</v>
      </c>
      <c r="D14" s="34" t="s">
        <v>129</v>
      </c>
      <c r="E14" s="34">
        <v>20</v>
      </c>
    </row>
    <row r="15" spans="1:5" x14ac:dyDescent="0.3">
      <c r="C15" s="34" t="s">
        <v>29</v>
      </c>
      <c r="D15" s="34" t="s">
        <v>130</v>
      </c>
      <c r="E15" s="34">
        <v>21</v>
      </c>
    </row>
    <row r="16" spans="1:5" x14ac:dyDescent="0.3">
      <c r="C16" s="34" t="s">
        <v>30</v>
      </c>
      <c r="D16" s="34" t="s">
        <v>131</v>
      </c>
      <c r="E16" s="34">
        <v>22</v>
      </c>
    </row>
    <row r="17" spans="3:5" x14ac:dyDescent="0.3">
      <c r="C17" s="34" t="s">
        <v>31</v>
      </c>
      <c r="D17" s="34" t="s">
        <v>132</v>
      </c>
      <c r="E17" s="34">
        <v>23</v>
      </c>
    </row>
    <row r="18" spans="3:5" x14ac:dyDescent="0.3">
      <c r="C18" s="34" t="s">
        <v>32</v>
      </c>
      <c r="D18" s="34" t="s">
        <v>133</v>
      </c>
      <c r="E18" s="34">
        <v>24</v>
      </c>
    </row>
    <row r="19" spans="3:5" x14ac:dyDescent="0.3">
      <c r="C19" s="34" t="s">
        <v>33</v>
      </c>
      <c r="D19" s="34" t="s">
        <v>134</v>
      </c>
      <c r="E19" s="34">
        <v>25</v>
      </c>
    </row>
    <row r="20" spans="3:5" x14ac:dyDescent="0.3">
      <c r="C20" s="34" t="s">
        <v>34</v>
      </c>
      <c r="D20" s="34" t="s">
        <v>135</v>
      </c>
      <c r="E20" s="34">
        <v>26</v>
      </c>
    </row>
    <row r="21" spans="3:5" x14ac:dyDescent="0.3">
      <c r="C21" s="34" t="s">
        <v>35</v>
      </c>
      <c r="D21" s="34" t="s">
        <v>136</v>
      </c>
      <c r="E21" s="34">
        <v>27</v>
      </c>
    </row>
    <row r="22" spans="3:5" x14ac:dyDescent="0.3">
      <c r="C22" s="34" t="s">
        <v>36</v>
      </c>
      <c r="D22" s="34" t="s">
        <v>137</v>
      </c>
      <c r="E22" s="34">
        <v>28</v>
      </c>
    </row>
    <row r="23" spans="3:5" x14ac:dyDescent="0.3">
      <c r="C23" s="34" t="s">
        <v>37</v>
      </c>
      <c r="D23" s="34" t="s">
        <v>138</v>
      </c>
      <c r="E23" s="34">
        <v>29</v>
      </c>
    </row>
    <row r="24" spans="3:5" x14ac:dyDescent="0.3">
      <c r="C24" s="34" t="s">
        <v>39</v>
      </c>
      <c r="D24" s="34" t="s">
        <v>139</v>
      </c>
      <c r="E24" s="34">
        <v>30</v>
      </c>
    </row>
    <row r="25" spans="3:5" x14ac:dyDescent="0.3">
      <c r="C25" s="34" t="s">
        <v>40</v>
      </c>
      <c r="D25" s="34" t="s">
        <v>140</v>
      </c>
      <c r="E25" s="34">
        <v>31</v>
      </c>
    </row>
    <row r="26" spans="3:5" x14ac:dyDescent="0.3">
      <c r="C26" s="34" t="s">
        <v>41</v>
      </c>
      <c r="D26" s="34" t="s">
        <v>141</v>
      </c>
      <c r="E26" s="34">
        <v>32</v>
      </c>
    </row>
    <row r="27" spans="3:5" x14ac:dyDescent="0.3">
      <c r="C27" s="34" t="s">
        <v>42</v>
      </c>
      <c r="D27" s="34" t="s">
        <v>142</v>
      </c>
      <c r="E27" s="34">
        <v>33</v>
      </c>
    </row>
    <row r="28" spans="3:5" x14ac:dyDescent="0.3">
      <c r="C28" s="34" t="s">
        <v>43</v>
      </c>
      <c r="D28" s="34" t="s">
        <v>143</v>
      </c>
      <c r="E28" s="34">
        <v>34</v>
      </c>
    </row>
  </sheetData>
  <customSheetViews>
    <customSheetView guid="{A76E61D2-F56C-4BB0-876D-8BDBF816048B}" scale="85">
      <selection activeCell="B19" sqref="B19"/>
      <pageMargins left="0.7" right="0.7" top="0.75" bottom="0.75" header="0.3" footer="0.3"/>
    </customSheetView>
    <customSheetView guid="{7A4AEA20-E27D-4ECD-9CFA-E3C5B72BFEB5}" scale="85">
      <selection activeCell="B19" sqref="B19"/>
      <pageMargins left="0.7" right="0.7" top="0.75" bottom="0.75" header="0.3" footer="0.3"/>
    </customSheetView>
    <customSheetView guid="{71C89116-8909-4A9F-87F8-E6A9DC03E8D0}" scale="85" topLeftCell="C1">
      <selection activeCell="H22" sqref="H22"/>
      <pageMargins left="0.7" right="0.7" top="0.75" bottom="0.75" header="0.3" footer="0.3"/>
    </customSheetView>
    <customSheetView guid="{2B941E20-05A0-4EE1-9102-BF87DF9D67ED}" scale="85" topLeftCell="C1">
      <selection activeCell="E27" sqref="E27"/>
      <pageMargins left="0.7" right="0.7" top="0.75" bottom="0.75" header="0.3" footer="0.3"/>
    </customSheetView>
    <customSheetView guid="{8FD9F2E6-44C1-471D-9886-60BAEFFD15C5}" scale="85" topLeftCell="C1">
      <selection activeCell="F15" sqref="F15"/>
      <pageMargins left="0.7" right="0.7" top="0.75" bottom="0.75" header="0.3" footer="0.3"/>
    </customSheetView>
    <customSheetView guid="{B2786A73-A007-42A9-BB58-F0F979C98B02}">
      <selection activeCell="J26" sqref="J26"/>
      <pageMargins left="0.7" right="0.7" top="0.75" bottom="0.75" header="0.3" footer="0.3"/>
    </customSheetView>
    <customSheetView guid="{7B7E5991-ECF0-4014-9E0B-DEDF58959CF1}" scale="85" topLeftCell="C1">
      <selection activeCell="H27" sqref="H27"/>
      <pageMargins left="0.7" right="0.7" top="0.75" bottom="0.75" header="0.3" footer="0.3"/>
    </customSheetView>
    <customSheetView guid="{F332A46B-B7C3-4B8D-9ECA-B20D2860B33E}" scale="85" topLeftCell="C1">
      <selection activeCell="H27" sqref="H27"/>
      <pageMargins left="0.7" right="0.7" top="0.75" bottom="0.75" header="0.3" footer="0.3"/>
    </customSheetView>
  </customSheetViews>
  <phoneticPr fontId="18" type="noConversion"/>
  <pageMargins left="0.7" right="0.7" top="0.75" bottom="0.75" header="0.3" footer="0.3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08A17-51AE-4C4E-9AF4-30B6D0596C33}">
  <dimension ref="A1:J12"/>
  <sheetViews>
    <sheetView zoomScaleNormal="100" workbookViewId="0">
      <selection activeCell="A7" sqref="A7"/>
    </sheetView>
  </sheetViews>
  <sheetFormatPr defaultColWidth="8.88671875" defaultRowHeight="16.2" x14ac:dyDescent="0.3"/>
  <cols>
    <col min="1" max="1" width="32.44140625" style="152" customWidth="1"/>
    <col min="2" max="2" width="43.21875" style="152" customWidth="1"/>
    <col min="3" max="3" width="14.44140625" style="152" customWidth="1"/>
    <col min="4" max="4" width="13.77734375" style="152" customWidth="1"/>
    <col min="5" max="5" width="31" style="6" customWidth="1"/>
    <col min="6" max="6" width="18.44140625" style="6" bestFit="1" customWidth="1"/>
    <col min="7" max="7" width="15.44140625" style="6" bestFit="1" customWidth="1"/>
    <col min="8" max="8" width="21.5546875" style="6" customWidth="1"/>
    <col min="9" max="9" width="13.5546875" style="6" customWidth="1"/>
    <col min="10" max="10" width="17.77734375" style="152" bestFit="1" customWidth="1"/>
    <col min="11" max="16384" width="8.88671875" style="152"/>
  </cols>
  <sheetData>
    <row r="1" spans="1:10" x14ac:dyDescent="0.3">
      <c r="A1" s="204" t="s">
        <v>189</v>
      </c>
      <c r="B1" s="204" t="s">
        <v>163</v>
      </c>
      <c r="C1" s="204" t="s">
        <v>166</v>
      </c>
      <c r="D1" s="204" t="s">
        <v>164</v>
      </c>
      <c r="E1" s="205" t="s">
        <v>5</v>
      </c>
      <c r="F1" s="205" t="s">
        <v>196</v>
      </c>
      <c r="G1" s="205" t="s">
        <v>197</v>
      </c>
      <c r="H1" s="206" t="s">
        <v>198</v>
      </c>
      <c r="I1" s="205" t="s">
        <v>199</v>
      </c>
      <c r="J1" s="207"/>
    </row>
    <row r="2" spans="1:10" x14ac:dyDescent="0.3">
      <c r="A2" s="208" t="s">
        <v>165</v>
      </c>
      <c r="B2" s="149"/>
      <c r="C2" s="149"/>
      <c r="D2" s="209"/>
      <c r="E2" s="210"/>
      <c r="F2" s="211"/>
      <c r="G2" s="34"/>
      <c r="H2" s="212"/>
      <c r="I2" s="34"/>
      <c r="J2" s="151"/>
    </row>
    <row r="3" spans="1:10" x14ac:dyDescent="0.3">
      <c r="A3" s="213"/>
      <c r="B3" s="149"/>
      <c r="C3" s="149"/>
      <c r="D3" s="214"/>
      <c r="E3" s="210"/>
      <c r="F3" s="211"/>
      <c r="G3" s="34"/>
      <c r="H3" s="212"/>
      <c r="I3" s="34"/>
      <c r="J3" s="151"/>
    </row>
    <row r="4" spans="1:10" x14ac:dyDescent="0.3">
      <c r="A4" s="213"/>
      <c r="B4" s="149"/>
      <c r="C4" s="149"/>
      <c r="D4" s="209"/>
      <c r="E4" s="210"/>
      <c r="F4" s="211"/>
      <c r="G4" s="34"/>
      <c r="H4" s="212"/>
      <c r="I4" s="34"/>
      <c r="J4" s="151"/>
    </row>
    <row r="5" spans="1:10" x14ac:dyDescent="0.3">
      <c r="A5" s="149"/>
      <c r="B5" s="149"/>
      <c r="C5" s="149"/>
      <c r="D5" s="209"/>
      <c r="E5" s="210"/>
      <c r="F5" s="211"/>
      <c r="G5" s="34"/>
      <c r="H5" s="212"/>
      <c r="I5" s="34"/>
      <c r="J5" s="151"/>
    </row>
    <row r="6" spans="1:10" x14ac:dyDescent="0.3">
      <c r="A6" s="149"/>
      <c r="B6" s="149"/>
      <c r="C6" s="149"/>
      <c r="D6" s="149"/>
      <c r="E6" s="215"/>
      <c r="F6" s="211"/>
      <c r="G6" s="211"/>
      <c r="H6" s="212"/>
      <c r="I6" s="34"/>
      <c r="J6" s="151"/>
    </row>
    <row r="7" spans="1:10" x14ac:dyDescent="0.3">
      <c r="A7" s="149"/>
      <c r="B7" s="216"/>
      <c r="C7" s="216"/>
      <c r="D7" s="217"/>
      <c r="E7" s="218"/>
      <c r="F7" s="211"/>
      <c r="G7" s="211"/>
      <c r="H7" s="219"/>
      <c r="I7" s="220"/>
      <c r="J7" s="151"/>
    </row>
    <row r="8" spans="1:10" x14ac:dyDescent="0.3">
      <c r="A8" s="149"/>
      <c r="B8" s="209"/>
      <c r="C8" s="209"/>
      <c r="D8" s="221"/>
      <c r="E8" s="222"/>
      <c r="F8" s="223"/>
      <c r="G8" s="224"/>
      <c r="H8" s="225"/>
      <c r="I8" s="224"/>
      <c r="J8" s="155"/>
    </row>
    <row r="9" spans="1:10" x14ac:dyDescent="0.3">
      <c r="A9" s="149"/>
      <c r="B9" s="209"/>
      <c r="C9" s="209"/>
      <c r="D9" s="209"/>
      <c r="E9" s="210"/>
      <c r="F9" s="211"/>
      <c r="G9" s="34"/>
      <c r="H9" s="212"/>
      <c r="I9" s="34"/>
      <c r="J9" s="151"/>
    </row>
    <row r="10" spans="1:10" x14ac:dyDescent="0.3">
      <c r="A10" s="149"/>
      <c r="B10" s="149"/>
      <c r="C10" s="149"/>
      <c r="D10" s="209"/>
      <c r="E10" s="226"/>
      <c r="F10" s="211"/>
      <c r="G10" s="34"/>
      <c r="H10" s="212"/>
      <c r="I10" s="34"/>
      <c r="J10" s="155"/>
    </row>
    <row r="11" spans="1:10" x14ac:dyDescent="0.3">
      <c r="A11" s="149"/>
      <c r="B11" s="149"/>
      <c r="C11" s="149"/>
      <c r="D11" s="209"/>
      <c r="E11" s="215"/>
      <c r="F11" s="211"/>
      <c r="G11" s="34"/>
      <c r="H11" s="212"/>
      <c r="I11" s="34"/>
      <c r="J11" s="151"/>
    </row>
    <row r="12" spans="1:10" x14ac:dyDescent="0.3">
      <c r="A12" s="149"/>
      <c r="B12" s="209"/>
      <c r="C12" s="209"/>
      <c r="D12" s="209"/>
      <c r="E12" s="215"/>
      <c r="F12" s="211"/>
      <c r="G12" s="211"/>
      <c r="H12" s="212"/>
      <c r="I12" s="34"/>
      <c r="J12" s="151"/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O10"/>
  <sheetViews>
    <sheetView zoomScale="70" zoomScaleNormal="70" workbookViewId="0">
      <pane xSplit="2" ySplit="2" topLeftCell="C3" activePane="bottomRight" state="frozen"/>
      <selection pane="topRight" activeCell="E1" sqref="E1"/>
      <selection pane="bottomLeft" activeCell="A3" sqref="A3"/>
      <selection pane="bottomRight" activeCell="B16" sqref="B16"/>
    </sheetView>
  </sheetViews>
  <sheetFormatPr defaultColWidth="9" defaultRowHeight="16.2" x14ac:dyDescent="0.3"/>
  <cols>
    <col min="1" max="1" width="27.33203125" style="59" customWidth="1"/>
    <col min="2" max="2" width="36.5546875" style="59" customWidth="1"/>
    <col min="3" max="3" width="12.109375" style="70" bestFit="1" customWidth="1"/>
    <col min="4" max="4" width="16.109375" style="69" bestFit="1" customWidth="1"/>
    <col min="5" max="5" width="8.109375" style="59" customWidth="1"/>
    <col min="6" max="6" width="11.5546875" style="59" customWidth="1"/>
    <col min="7" max="7" width="41.109375" style="59" bestFit="1" customWidth="1"/>
    <col min="8" max="8" width="11.33203125" style="59" customWidth="1"/>
    <col min="9" max="9" width="11.109375" style="59" customWidth="1"/>
    <col min="10" max="10" width="21.109375" style="59" customWidth="1"/>
    <col min="11" max="11" width="11" style="59" customWidth="1"/>
    <col min="12" max="12" width="8.77734375" style="59" customWidth="1"/>
    <col min="13" max="13" width="30.109375" style="59" customWidth="1"/>
    <col min="14" max="14" width="19.77734375" style="59" bestFit="1" customWidth="1"/>
    <col min="15" max="15" width="19.77734375" style="59" customWidth="1"/>
    <col min="16" max="16" width="17.33203125" style="59" customWidth="1"/>
    <col min="17" max="17" width="12.21875" style="98" customWidth="1"/>
    <col min="18" max="18" width="12.109375" style="98" customWidth="1"/>
    <col min="19" max="19" width="13.109375" style="98" bestFit="1" customWidth="1"/>
    <col min="20" max="20" width="16.6640625" style="60" customWidth="1"/>
    <col min="21" max="21" width="20.77734375" style="98" bestFit="1" customWidth="1"/>
    <col min="22" max="22" width="19" style="98" bestFit="1" customWidth="1"/>
    <col min="23" max="23" width="21.77734375" style="98" bestFit="1" customWidth="1"/>
    <col min="24" max="24" width="16" style="98" bestFit="1" customWidth="1"/>
    <col min="25" max="25" width="13.109375" style="98" customWidth="1"/>
    <col min="26" max="29" width="16" style="98" bestFit="1" customWidth="1"/>
    <col min="30" max="30" width="24.33203125" style="60" customWidth="1"/>
    <col min="31" max="31" width="9.109375" style="60" customWidth="1"/>
    <col min="32" max="35" width="7.88671875" style="60" customWidth="1"/>
    <col min="36" max="36" width="16" style="98" bestFit="1" customWidth="1"/>
    <col min="37" max="37" width="16.88671875" style="98" customWidth="1"/>
    <col min="38" max="38" width="16" style="98" bestFit="1" customWidth="1"/>
    <col min="39" max="39" width="16.88671875" style="98" customWidth="1"/>
    <col min="40" max="40" width="16" style="98" bestFit="1" customWidth="1"/>
    <col min="41" max="41" width="16.88671875" style="98" customWidth="1"/>
    <col min="42" max="16384" width="9" style="59"/>
  </cols>
  <sheetData>
    <row r="1" spans="1:41" x14ac:dyDescent="0.3">
      <c r="C1" s="102"/>
      <c r="D1" s="101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3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77" t="s">
        <v>14</v>
      </c>
      <c r="AE1" s="177"/>
      <c r="AF1" s="177"/>
      <c r="AG1" s="177"/>
      <c r="AH1" s="177"/>
      <c r="AI1" s="177"/>
      <c r="AJ1" s="178" t="s">
        <v>102</v>
      </c>
      <c r="AK1" s="179"/>
      <c r="AL1" s="179"/>
      <c r="AM1" s="179"/>
      <c r="AN1" s="179"/>
      <c r="AO1" s="180"/>
    </row>
    <row r="2" spans="1:41" ht="90.75" customHeight="1" x14ac:dyDescent="0.3">
      <c r="A2" s="227" t="s">
        <v>190</v>
      </c>
      <c r="B2" s="227" t="s">
        <v>193</v>
      </c>
      <c r="C2" s="227" t="s">
        <v>59</v>
      </c>
      <c r="D2" s="227" t="s">
        <v>101</v>
      </c>
      <c r="E2" s="228" t="s">
        <v>200</v>
      </c>
      <c r="F2" s="227" t="s">
        <v>201</v>
      </c>
      <c r="G2" s="229" t="s">
        <v>202</v>
      </c>
      <c r="H2" s="227" t="s">
        <v>73</v>
      </c>
      <c r="I2" s="227" t="s">
        <v>74</v>
      </c>
      <c r="J2" s="227" t="s">
        <v>149</v>
      </c>
      <c r="K2" s="227" t="s">
        <v>164</v>
      </c>
      <c r="L2" s="227" t="s">
        <v>74</v>
      </c>
      <c r="M2" s="229" t="s">
        <v>5</v>
      </c>
      <c r="N2" s="227" t="s">
        <v>78</v>
      </c>
      <c r="O2" s="227" t="s">
        <v>203</v>
      </c>
      <c r="P2" s="227" t="s">
        <v>79</v>
      </c>
      <c r="Q2" s="230" t="s">
        <v>204</v>
      </c>
      <c r="R2" s="227" t="s">
        <v>205</v>
      </c>
      <c r="S2" s="227" t="s">
        <v>206</v>
      </c>
      <c r="T2" s="227" t="s">
        <v>207</v>
      </c>
      <c r="U2" s="229" t="s">
        <v>208</v>
      </c>
      <c r="V2" s="227" t="s">
        <v>209</v>
      </c>
      <c r="W2" s="227" t="s">
        <v>210</v>
      </c>
      <c r="X2" s="227" t="s">
        <v>211</v>
      </c>
      <c r="Y2" s="227" t="s">
        <v>212</v>
      </c>
      <c r="Z2" s="227" t="s">
        <v>213</v>
      </c>
      <c r="AA2" s="227" t="s">
        <v>214</v>
      </c>
      <c r="AB2" s="227" t="s">
        <v>215</v>
      </c>
      <c r="AC2" s="231" t="s">
        <v>216</v>
      </c>
      <c r="AD2" s="204" t="s">
        <v>217</v>
      </c>
      <c r="AE2" s="204" t="s">
        <v>218</v>
      </c>
      <c r="AF2" s="204" t="s">
        <v>219</v>
      </c>
      <c r="AG2" s="204" t="s">
        <v>220</v>
      </c>
      <c r="AH2" s="204" t="s">
        <v>221</v>
      </c>
      <c r="AI2" s="204" t="s">
        <v>222</v>
      </c>
      <c r="AJ2" s="232" t="s">
        <v>223</v>
      </c>
      <c r="AK2" s="232" t="s">
        <v>75</v>
      </c>
      <c r="AL2" s="232" t="s">
        <v>224</v>
      </c>
      <c r="AM2" s="232" t="s">
        <v>76</v>
      </c>
      <c r="AN2" s="232" t="s">
        <v>225</v>
      </c>
      <c r="AO2" s="232" t="s">
        <v>77</v>
      </c>
    </row>
    <row r="3" spans="1:41" x14ac:dyDescent="0.3">
      <c r="A3" s="38" t="s">
        <v>162</v>
      </c>
      <c r="B3" s="139" t="s">
        <v>116</v>
      </c>
      <c r="C3" s="164" t="s">
        <v>176</v>
      </c>
      <c r="D3" s="76" t="s">
        <v>38</v>
      </c>
      <c r="E3" s="78">
        <f>VLOOKUP(D3,填寫說明!$D$2:$E$28,2,FALSE)</f>
        <v>29</v>
      </c>
      <c r="F3" s="78">
        <v>245120</v>
      </c>
      <c r="G3" s="162" t="s">
        <v>174</v>
      </c>
      <c r="H3" s="163" t="s">
        <v>173</v>
      </c>
      <c r="I3" s="163" t="s">
        <v>175</v>
      </c>
      <c r="J3" s="105">
        <v>45292</v>
      </c>
      <c r="K3" s="163" t="s">
        <v>173</v>
      </c>
      <c r="L3" s="163" t="s">
        <v>175</v>
      </c>
      <c r="M3" s="81"/>
      <c r="N3" s="80" t="s">
        <v>80</v>
      </c>
      <c r="O3" s="80">
        <v>600</v>
      </c>
      <c r="P3" s="80" t="s">
        <v>80</v>
      </c>
      <c r="Q3" s="82">
        <v>100000</v>
      </c>
      <c r="R3" s="160">
        <v>1603129</v>
      </c>
      <c r="S3" s="82">
        <v>190</v>
      </c>
      <c r="T3" s="95" t="s">
        <v>177</v>
      </c>
      <c r="U3" s="95">
        <v>900</v>
      </c>
      <c r="V3" s="161">
        <v>1500000</v>
      </c>
      <c r="W3" s="161">
        <v>1600000</v>
      </c>
      <c r="X3" s="161">
        <v>1700000</v>
      </c>
      <c r="Y3" s="95">
        <v>50</v>
      </c>
      <c r="Z3" s="95">
        <v>40</v>
      </c>
      <c r="AA3" s="95">
        <v>10</v>
      </c>
      <c r="AB3" s="95">
        <v>0</v>
      </c>
      <c r="AC3" s="95">
        <v>0</v>
      </c>
      <c r="AD3" s="104" t="s">
        <v>56</v>
      </c>
      <c r="AE3" s="104" t="s">
        <v>56</v>
      </c>
      <c r="AF3" s="104"/>
      <c r="AG3" s="104" t="s">
        <v>56</v>
      </c>
      <c r="AH3" s="104" t="s">
        <v>56</v>
      </c>
      <c r="AI3" s="104" t="s">
        <v>56</v>
      </c>
      <c r="AJ3" s="95" t="s">
        <v>173</v>
      </c>
      <c r="AK3" s="161">
        <v>1500</v>
      </c>
      <c r="AL3" s="95" t="s">
        <v>173</v>
      </c>
      <c r="AM3" s="161">
        <v>1500</v>
      </c>
      <c r="AN3" s="95" t="s">
        <v>173</v>
      </c>
      <c r="AO3" s="161">
        <v>1500</v>
      </c>
    </row>
    <row r="4" spans="1:41" x14ac:dyDescent="0.3">
      <c r="A4" s="36"/>
      <c r="B4" s="80"/>
      <c r="C4" s="79"/>
      <c r="D4" s="76"/>
      <c r="E4" s="78" t="e">
        <f>VLOOKUP(D4,填寫說明!$D$2:$E$28,2,FALSE)</f>
        <v>#N/A</v>
      </c>
      <c r="F4" s="78"/>
      <c r="G4" s="80"/>
      <c r="H4" s="80"/>
      <c r="I4" s="80"/>
      <c r="J4" s="80"/>
      <c r="K4" s="80"/>
      <c r="L4" s="80"/>
      <c r="M4" s="83"/>
      <c r="N4" s="80"/>
      <c r="O4" s="80"/>
      <c r="P4" s="80"/>
      <c r="Q4" s="82"/>
      <c r="R4" s="160"/>
      <c r="S4" s="82"/>
      <c r="T4" s="95"/>
      <c r="U4" s="95"/>
      <c r="V4" s="161"/>
      <c r="W4" s="161"/>
      <c r="X4" s="161"/>
      <c r="Y4" s="95"/>
      <c r="Z4" s="95"/>
      <c r="AA4" s="95"/>
      <c r="AB4" s="95"/>
      <c r="AC4" s="95"/>
      <c r="AD4" s="104"/>
      <c r="AE4" s="77"/>
      <c r="AF4" s="77"/>
      <c r="AG4" s="77"/>
      <c r="AH4" s="77"/>
      <c r="AI4" s="77"/>
      <c r="AJ4" s="95"/>
      <c r="AK4" s="161"/>
      <c r="AL4" s="95"/>
      <c r="AM4" s="161"/>
      <c r="AN4" s="95"/>
      <c r="AO4" s="161"/>
    </row>
    <row r="5" spans="1:41" x14ac:dyDescent="0.3">
      <c r="A5" s="36"/>
      <c r="B5" s="71"/>
      <c r="C5" s="72"/>
      <c r="D5" s="76"/>
      <c r="E5" s="64" t="e">
        <f>VLOOKUP(D5,填寫說明!$D$2:$E$28,2,FALSE)</f>
        <v>#N/A</v>
      </c>
      <c r="F5" s="64"/>
      <c r="G5" s="73"/>
      <c r="H5" s="73"/>
      <c r="I5" s="73"/>
      <c r="J5" s="73"/>
      <c r="K5" s="73"/>
      <c r="L5" s="73"/>
      <c r="M5" s="74"/>
      <c r="N5" s="75"/>
      <c r="O5" s="75"/>
      <c r="P5" s="75"/>
      <c r="Q5" s="96"/>
      <c r="R5" s="160"/>
      <c r="S5" s="96"/>
      <c r="T5" s="95"/>
      <c r="U5" s="96"/>
      <c r="V5" s="161"/>
      <c r="W5" s="161"/>
      <c r="X5" s="161"/>
      <c r="Y5" s="96"/>
      <c r="Z5" s="96"/>
      <c r="AA5" s="96"/>
      <c r="AB5" s="96"/>
      <c r="AC5" s="96"/>
      <c r="AD5" s="104"/>
      <c r="AE5" s="64"/>
      <c r="AF5" s="64"/>
      <c r="AG5" s="64"/>
      <c r="AH5" s="64"/>
      <c r="AI5" s="64"/>
      <c r="AJ5" s="96"/>
      <c r="AK5" s="161"/>
      <c r="AL5" s="96"/>
      <c r="AM5" s="161"/>
      <c r="AN5" s="96"/>
      <c r="AO5" s="161"/>
    </row>
    <row r="6" spans="1:41" x14ac:dyDescent="0.3">
      <c r="A6" s="36"/>
      <c r="B6" s="36"/>
      <c r="C6" s="44"/>
      <c r="D6" s="76"/>
      <c r="E6" s="61" t="e">
        <f>VLOOKUP(D6,填寫說明!$D$2:$E$28,2,FALSE)</f>
        <v>#N/A</v>
      </c>
      <c r="F6" s="61"/>
      <c r="G6" s="66"/>
      <c r="H6" s="66"/>
      <c r="I6" s="66"/>
      <c r="J6" s="66"/>
      <c r="K6" s="38"/>
      <c r="L6" s="38"/>
      <c r="M6" s="62"/>
      <c r="N6" s="38"/>
      <c r="O6" s="38"/>
      <c r="P6" s="38"/>
      <c r="Q6" s="63"/>
      <c r="R6" s="160"/>
      <c r="S6" s="63"/>
      <c r="T6" s="95"/>
      <c r="U6" s="97"/>
      <c r="V6" s="161"/>
      <c r="W6" s="161"/>
      <c r="X6" s="161"/>
      <c r="Y6" s="97"/>
      <c r="Z6" s="97"/>
      <c r="AA6" s="97"/>
      <c r="AB6" s="97"/>
      <c r="AC6" s="97"/>
      <c r="AD6" s="104"/>
      <c r="AE6" s="39"/>
      <c r="AF6" s="39"/>
      <c r="AG6" s="39"/>
      <c r="AH6" s="39"/>
      <c r="AI6" s="39"/>
      <c r="AJ6" s="97"/>
      <c r="AK6" s="161"/>
      <c r="AL6" s="97"/>
      <c r="AM6" s="161"/>
      <c r="AN6" s="97"/>
      <c r="AO6" s="161"/>
    </row>
    <row r="7" spans="1:41" x14ac:dyDescent="0.3">
      <c r="A7" s="36"/>
      <c r="B7" s="36"/>
      <c r="C7" s="44"/>
      <c r="D7" s="76"/>
      <c r="E7" s="61" t="e">
        <f>VLOOKUP(D7,填寫說明!$D$2:$E$28,2,FALSE)</f>
        <v>#N/A</v>
      </c>
      <c r="F7" s="61"/>
      <c r="G7" s="38"/>
      <c r="H7" s="38"/>
      <c r="I7" s="38"/>
      <c r="J7" s="38"/>
      <c r="K7" s="38"/>
      <c r="L7" s="38"/>
      <c r="M7" s="62"/>
      <c r="N7" s="38"/>
      <c r="O7" s="38"/>
      <c r="P7" s="66"/>
      <c r="Q7" s="63"/>
      <c r="R7" s="160"/>
      <c r="S7" s="63"/>
      <c r="T7" s="95"/>
      <c r="U7" s="97"/>
      <c r="V7" s="161"/>
      <c r="W7" s="161"/>
      <c r="X7" s="161"/>
      <c r="Y7" s="97"/>
      <c r="Z7" s="97"/>
      <c r="AA7" s="97"/>
      <c r="AB7" s="97"/>
      <c r="AC7" s="97"/>
      <c r="AD7" s="104"/>
      <c r="AE7" s="39"/>
      <c r="AF7" s="39"/>
      <c r="AG7" s="39"/>
      <c r="AH7" s="39"/>
      <c r="AI7" s="39"/>
      <c r="AJ7" s="97"/>
      <c r="AK7" s="161"/>
      <c r="AL7" s="97"/>
      <c r="AM7" s="161"/>
      <c r="AN7" s="97"/>
      <c r="AO7" s="161"/>
    </row>
    <row r="8" spans="1:41" x14ac:dyDescent="0.3">
      <c r="A8" s="36"/>
      <c r="B8" s="36"/>
      <c r="C8" s="44"/>
      <c r="D8" s="76"/>
      <c r="E8" s="61" t="e">
        <f>VLOOKUP(D8,填寫說明!$D$2:$E$28,2,FALSE)</f>
        <v>#N/A</v>
      </c>
      <c r="F8" s="61"/>
      <c r="G8" s="38"/>
      <c r="H8" s="38"/>
      <c r="I8" s="38"/>
      <c r="J8" s="38"/>
      <c r="K8" s="38"/>
      <c r="L8" s="38"/>
      <c r="M8" s="62"/>
      <c r="N8" s="38"/>
      <c r="O8" s="38"/>
      <c r="P8" s="66"/>
      <c r="Q8" s="63"/>
      <c r="R8" s="160"/>
      <c r="S8" s="63"/>
      <c r="T8" s="95"/>
      <c r="U8" s="97"/>
      <c r="V8" s="161"/>
      <c r="W8" s="161"/>
      <c r="X8" s="161"/>
      <c r="Y8" s="97"/>
      <c r="Z8" s="97"/>
      <c r="AA8" s="97"/>
      <c r="AB8" s="97"/>
      <c r="AC8" s="97"/>
      <c r="AD8" s="104"/>
      <c r="AE8" s="39"/>
      <c r="AF8" s="39"/>
      <c r="AG8" s="39"/>
      <c r="AH8" s="39"/>
      <c r="AI8" s="39"/>
      <c r="AJ8" s="97"/>
      <c r="AK8" s="161"/>
      <c r="AL8" s="97"/>
      <c r="AM8" s="161"/>
      <c r="AN8" s="97"/>
      <c r="AO8" s="161"/>
    </row>
    <row r="9" spans="1:41" x14ac:dyDescent="0.3">
      <c r="A9" s="36"/>
      <c r="B9" s="36"/>
      <c r="C9" s="45"/>
      <c r="D9" s="76"/>
      <c r="E9" s="61" t="e">
        <f>VLOOKUP(D9,填寫說明!$D$2:$E$28,2,FALSE)</f>
        <v>#N/A</v>
      </c>
      <c r="F9" s="61"/>
      <c r="G9" s="66"/>
      <c r="H9" s="66"/>
      <c r="I9" s="66"/>
      <c r="J9" s="66"/>
      <c r="K9" s="38"/>
      <c r="L9" s="38"/>
      <c r="M9" s="62"/>
      <c r="N9" s="38"/>
      <c r="O9" s="38"/>
      <c r="P9" s="38"/>
      <c r="Q9" s="63"/>
      <c r="R9" s="160"/>
      <c r="S9" s="63"/>
      <c r="T9" s="95"/>
      <c r="U9" s="97"/>
      <c r="V9" s="161"/>
      <c r="W9" s="161"/>
      <c r="X9" s="161"/>
      <c r="Y9" s="97"/>
      <c r="Z9" s="97"/>
      <c r="AA9" s="97"/>
      <c r="AB9" s="97"/>
      <c r="AC9" s="97"/>
      <c r="AD9" s="104"/>
      <c r="AE9" s="39"/>
      <c r="AF9" s="39"/>
      <c r="AG9" s="39"/>
      <c r="AH9" s="39"/>
      <c r="AI9" s="39"/>
      <c r="AJ9" s="97"/>
      <c r="AK9" s="161"/>
      <c r="AL9" s="97"/>
      <c r="AM9" s="161"/>
      <c r="AN9" s="97"/>
      <c r="AO9" s="161"/>
    </row>
    <row r="10" spans="1:41" x14ac:dyDescent="0.3">
      <c r="A10" s="36"/>
      <c r="B10" s="36"/>
      <c r="C10" s="44"/>
      <c r="D10" s="76"/>
      <c r="E10" s="61" t="e">
        <f>VLOOKUP(D10,填寫說明!$D$2:$E$28,2,FALSE)</f>
        <v>#N/A</v>
      </c>
      <c r="F10" s="61"/>
      <c r="G10" s="67"/>
      <c r="H10" s="67"/>
      <c r="I10" s="67"/>
      <c r="J10" s="67"/>
      <c r="K10" s="68"/>
      <c r="L10" s="68"/>
      <c r="M10" s="62"/>
      <c r="N10" s="38"/>
      <c r="O10" s="38"/>
      <c r="P10" s="65"/>
      <c r="Q10" s="63"/>
      <c r="R10" s="160"/>
      <c r="S10" s="63"/>
      <c r="T10" s="95"/>
      <c r="U10" s="97"/>
      <c r="V10" s="161"/>
      <c r="W10" s="161"/>
      <c r="X10" s="161"/>
      <c r="Y10" s="97"/>
      <c r="Z10" s="97"/>
      <c r="AA10" s="97"/>
      <c r="AB10" s="97"/>
      <c r="AC10" s="97"/>
      <c r="AD10" s="104"/>
      <c r="AE10" s="39"/>
      <c r="AF10" s="39"/>
      <c r="AG10" s="39"/>
      <c r="AH10" s="39"/>
      <c r="AI10" s="39"/>
      <c r="AJ10" s="97"/>
      <c r="AK10" s="161"/>
      <c r="AL10" s="97"/>
      <c r="AM10" s="161"/>
      <c r="AN10" s="97"/>
      <c r="AO10" s="161"/>
    </row>
  </sheetData>
  <autoFilter ref="B2:W16" xr:uid="{00000000-0009-0000-0000-000001000000}"/>
  <dataConsolidate/>
  <mergeCells count="2">
    <mergeCell ref="AD1:AI1"/>
    <mergeCell ref="AJ1:AO1"/>
  </mergeCells>
  <phoneticPr fontId="18" type="noConversion"/>
  <conditionalFormatting sqref="AD3">
    <cfRule type="notContainsBlanks" dxfId="3" priority="2">
      <formula>LEN(TRIM(AD3))&gt;0</formula>
    </cfRule>
  </conditionalFormatting>
  <conditionalFormatting sqref="AD4:AD10">
    <cfRule type="notContainsBlanks" dxfId="2" priority="1">
      <formula>LEN(TRIM(AD4))&gt;0</formula>
    </cfRule>
  </conditionalFormatting>
  <pageMargins left="0.25" right="0.25" top="0.75" bottom="0.75" header="0.3" footer="0.3"/>
  <pageSetup paperSize="9" scale="2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填寫說明!$D$2:$D$28</xm:f>
          </x14:formula1>
          <xm:sqref>D3:D10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工作表4"/>
  <dimension ref="A1:K12"/>
  <sheetViews>
    <sheetView zoomScale="85" zoomScaleNormal="85" workbookViewId="0">
      <pane xSplit="2" ySplit="2" topLeftCell="C3" activePane="bottomRight" state="frozen"/>
      <selection pane="topRight" activeCell="D1" sqref="D1"/>
      <selection pane="bottomLeft" activeCell="A3" sqref="A3"/>
      <selection pane="bottomRight" activeCell="B4" sqref="B4"/>
    </sheetView>
  </sheetViews>
  <sheetFormatPr defaultColWidth="9" defaultRowHeight="15.6" x14ac:dyDescent="0.3"/>
  <cols>
    <col min="1" max="1" width="21.44140625" style="48" customWidth="1"/>
    <col min="2" max="2" width="25" style="48" customWidth="1"/>
    <col min="3" max="3" width="12.109375" style="94" customWidth="1"/>
    <col min="4" max="4" width="11.6640625" style="94" customWidth="1"/>
    <col min="5" max="5" width="9.44140625" style="94" customWidth="1"/>
    <col min="6" max="6" width="9.6640625" style="94" customWidth="1"/>
    <col min="7" max="7" width="14.44140625" style="48" customWidth="1"/>
    <col min="8" max="8" width="11.33203125" style="48" customWidth="1"/>
    <col min="9" max="9" width="15.88671875" style="48" customWidth="1"/>
    <col min="10" max="10" width="13.88671875" style="48" customWidth="1"/>
    <col min="11" max="16384" width="9" style="48"/>
  </cols>
  <sheetData>
    <row r="1" spans="1:11" ht="33" customHeight="1" x14ac:dyDescent="0.3">
      <c r="A1" s="233" t="s">
        <v>191</v>
      </c>
      <c r="B1" s="234" t="s">
        <v>192</v>
      </c>
      <c r="C1" s="235" t="s">
        <v>13</v>
      </c>
      <c r="D1" s="235"/>
      <c r="E1" s="235" t="s">
        <v>12</v>
      </c>
      <c r="F1" s="235"/>
      <c r="G1" s="236" t="s">
        <v>226</v>
      </c>
      <c r="H1" s="236" t="s">
        <v>227</v>
      </c>
      <c r="I1" s="235" t="s">
        <v>228</v>
      </c>
      <c r="J1" s="235" t="s">
        <v>229</v>
      </c>
    </row>
    <row r="2" spans="1:11" ht="63" customHeight="1" x14ac:dyDescent="0.3">
      <c r="A2" s="237"/>
      <c r="B2" s="234"/>
      <c r="C2" s="238" t="s">
        <v>114</v>
      </c>
      <c r="D2" s="238" t="s">
        <v>172</v>
      </c>
      <c r="E2" s="238" t="s">
        <v>46</v>
      </c>
      <c r="F2" s="238" t="s">
        <v>47</v>
      </c>
      <c r="G2" s="236"/>
      <c r="H2" s="236"/>
      <c r="I2" s="235"/>
      <c r="J2" s="235"/>
    </row>
    <row r="3" spans="1:11" ht="16.2" x14ac:dyDescent="0.3">
      <c r="A3" s="239" t="str">
        <f>'1.廠商基本資料'!A3</f>
        <v>OO公司</v>
      </c>
      <c r="B3" s="239" t="str">
        <f>'1.廠商基本資料'!B3</f>
        <v>OO工廠</v>
      </c>
      <c r="C3" s="240" t="s">
        <v>178</v>
      </c>
      <c r="D3" s="240" t="s">
        <v>178</v>
      </c>
      <c r="E3" s="240" t="s">
        <v>178</v>
      </c>
      <c r="F3" s="240"/>
      <c r="G3" s="241">
        <v>2</v>
      </c>
      <c r="H3" s="241">
        <v>2</v>
      </c>
      <c r="I3" s="242">
        <v>351750</v>
      </c>
      <c r="J3" s="242">
        <v>150000</v>
      </c>
      <c r="K3" s="243" t="s">
        <v>181</v>
      </c>
    </row>
    <row r="4" spans="1:11" ht="16.2" x14ac:dyDescent="0.3">
      <c r="A4" s="239"/>
      <c r="B4" s="239"/>
      <c r="C4" s="240"/>
      <c r="D4" s="240"/>
      <c r="E4" s="240"/>
      <c r="F4" s="240"/>
      <c r="G4" s="241"/>
      <c r="H4" s="241"/>
      <c r="I4" s="242"/>
      <c r="J4" s="242"/>
    </row>
    <row r="5" spans="1:11" ht="16.2" x14ac:dyDescent="0.3">
      <c r="A5" s="239"/>
      <c r="B5" s="239"/>
      <c r="C5" s="93"/>
      <c r="D5" s="240"/>
      <c r="E5" s="240"/>
      <c r="F5" s="240"/>
      <c r="G5" s="241"/>
      <c r="H5" s="241"/>
      <c r="I5" s="242"/>
      <c r="J5" s="242"/>
    </row>
    <row r="6" spans="1:11" ht="16.2" x14ac:dyDescent="0.3">
      <c r="A6" s="239"/>
      <c r="B6" s="239"/>
      <c r="C6" s="240"/>
      <c r="D6" s="240"/>
      <c r="E6" s="240"/>
      <c r="F6" s="240"/>
      <c r="G6" s="241"/>
      <c r="H6" s="241"/>
      <c r="I6" s="242"/>
      <c r="J6" s="242"/>
    </row>
    <row r="7" spans="1:11" ht="16.2" x14ac:dyDescent="0.3">
      <c r="A7" s="239"/>
      <c r="B7" s="239"/>
      <c r="C7" s="240"/>
      <c r="D7" s="240"/>
      <c r="E7" s="240"/>
      <c r="F7" s="240"/>
      <c r="G7" s="241"/>
      <c r="H7" s="241"/>
      <c r="I7" s="242"/>
      <c r="J7" s="242"/>
    </row>
    <row r="8" spans="1:11" ht="16.2" x14ac:dyDescent="0.3">
      <c r="A8" s="239"/>
      <c r="B8" s="239"/>
      <c r="C8" s="240"/>
      <c r="D8" s="240"/>
      <c r="E8" s="240"/>
      <c r="F8" s="240"/>
      <c r="G8" s="241"/>
      <c r="H8" s="241"/>
      <c r="I8" s="242"/>
      <c r="J8" s="242"/>
    </row>
    <row r="9" spans="1:11" ht="16.2" x14ac:dyDescent="0.3">
      <c r="A9" s="239"/>
      <c r="B9" s="239"/>
      <c r="C9" s="240"/>
      <c r="D9" s="240"/>
      <c r="E9" s="240"/>
      <c r="F9" s="240"/>
      <c r="G9" s="241"/>
      <c r="H9" s="241"/>
      <c r="I9" s="242"/>
      <c r="J9" s="242"/>
    </row>
    <row r="10" spans="1:11" ht="16.2" x14ac:dyDescent="0.3">
      <c r="A10" s="239"/>
      <c r="B10" s="239"/>
      <c r="C10" s="240"/>
      <c r="D10" s="240"/>
      <c r="E10" s="240"/>
      <c r="F10" s="240"/>
      <c r="G10" s="241"/>
      <c r="H10" s="241"/>
      <c r="I10" s="242"/>
      <c r="J10" s="242"/>
    </row>
    <row r="11" spans="1:11" ht="16.2" x14ac:dyDescent="0.3">
      <c r="A11" s="239"/>
      <c r="B11" s="239"/>
      <c r="C11" s="240"/>
      <c r="D11" s="240"/>
      <c r="E11" s="240"/>
      <c r="F11" s="240"/>
      <c r="G11" s="241"/>
      <c r="H11" s="241"/>
      <c r="I11" s="242"/>
      <c r="J11" s="242"/>
    </row>
    <row r="12" spans="1:11" ht="16.2" x14ac:dyDescent="0.3">
      <c r="A12" s="239"/>
      <c r="B12" s="239"/>
      <c r="C12" s="240"/>
      <c r="D12" s="240"/>
      <c r="E12" s="240"/>
      <c r="F12" s="240"/>
      <c r="G12" s="241"/>
      <c r="H12" s="241"/>
      <c r="I12" s="242"/>
      <c r="J12" s="242"/>
    </row>
  </sheetData>
  <autoFilter ref="C2:I12" xr:uid="{00000000-0009-0000-0000-000002000000}"/>
  <customSheetViews>
    <customSheetView guid="{A76E61D2-F56C-4BB0-876D-8BDBF816048B}" scale="85" showAutoFilter="1">
      <pane xSplit="3" ySplit="2" topLeftCell="K3" activePane="bottomRight" state="frozen"/>
      <selection pane="bottomRight" activeCell="K5" sqref="K5:O9"/>
      <pageMargins left="0.7" right="0.7" top="0.75" bottom="0.75" header="0.3" footer="0.3"/>
      <pageSetup paperSize="9" orientation="portrait" r:id="rId1"/>
      <autoFilter ref="A2:O47" xr:uid="{00000000-0000-0000-0000-000000000000}">
        <sortState ref="A4:O47">
          <sortCondition ref="A1:A20"/>
        </sortState>
      </autoFilter>
    </customSheetView>
    <customSheetView guid="{7A4AEA20-E27D-4ECD-9CFA-E3C5B72BFEB5}" scale="85" showAutoFilter="1">
      <pane xSplit="3" ySplit="2" topLeftCell="D15" activePane="bottomRight" state="frozen"/>
      <selection pane="bottomRight" activeCell="P26" sqref="P26"/>
      <pageMargins left="0.7" right="0.7" top="0.75" bottom="0.75" header="0.3" footer="0.3"/>
      <pageSetup paperSize="9" orientation="portrait" r:id="rId2"/>
      <autoFilter ref="A2:O47" xr:uid="{00000000-0000-0000-0000-000000000000}">
        <sortState ref="A4:O47">
          <sortCondition ref="A1:A20"/>
        </sortState>
      </autoFilter>
    </customSheetView>
    <customSheetView guid="{71C89116-8909-4A9F-87F8-E6A9DC03E8D0}" scale="85" showAutoFilter="1">
      <pane xSplit="2" ySplit="2" topLeftCell="D3" activePane="bottomRight" state="frozen"/>
      <selection pane="bottomRight" activeCell="J24" sqref="J24"/>
      <pageMargins left="0.7" right="0.7" top="0.75" bottom="0.75" header="0.3" footer="0.3"/>
      <pageSetup paperSize="9" orientation="portrait" r:id="rId3"/>
      <autoFilter ref="A2:O47" xr:uid="{00000000-0000-0000-0000-000000000000}">
        <sortState ref="A4:O47">
          <sortCondition ref="A1:A20"/>
        </sortState>
      </autoFilter>
    </customSheetView>
    <customSheetView guid="{2B941E20-05A0-4EE1-9102-BF87DF9D67ED}" scale="85" showAutoFilter="1">
      <pane xSplit="3" ySplit="2" topLeftCell="D18" activePane="bottomRight" state="frozen"/>
      <selection pane="bottomRight" activeCell="R44" sqref="R44"/>
      <pageMargins left="0.7" right="0.7" top="0.75" bottom="0.75" header="0.3" footer="0.3"/>
      <pageSetup paperSize="9" orientation="portrait" r:id="rId4"/>
      <autoFilter ref="A2:O47" xr:uid="{00000000-0000-0000-0000-000000000000}">
        <sortState ref="A4:O47">
          <sortCondition ref="A1:A20"/>
        </sortState>
      </autoFilter>
    </customSheetView>
    <customSheetView guid="{8FD9F2E6-44C1-471D-9886-60BAEFFD15C5}" scale="85" showAutoFilter="1">
      <pane xSplit="3" ySplit="2" topLeftCell="D15" activePane="bottomRight" state="frozen"/>
      <selection pane="bottomRight" activeCell="I26" sqref="I26"/>
      <pageMargins left="0.7" right="0.7" top="0.75" bottom="0.75" header="0.3" footer="0.3"/>
      <pageSetup paperSize="9" orientation="portrait" r:id="rId5"/>
      <autoFilter ref="A2:O47" xr:uid="{00000000-0000-0000-0000-000000000000}">
        <sortState ref="A4:O47">
          <sortCondition ref="A1:A20"/>
        </sortState>
      </autoFilter>
    </customSheetView>
    <customSheetView guid="{B2786A73-A007-42A9-BB58-F0F979C98B02}" scale="85" showAutoFilter="1">
      <pane xSplit="3" ySplit="2" topLeftCell="D3" activePane="bottomRight" state="frozen"/>
      <selection pane="bottomRight" activeCell="N5" sqref="N5:N18"/>
      <pageMargins left="0.7" right="0.7" top="0.75" bottom="0.75" header="0.3" footer="0.3"/>
      <pageSetup paperSize="9" orientation="portrait" r:id="rId6"/>
      <autoFilter ref="A2:O38" xr:uid="{00000000-0000-0000-0000-000000000000}">
        <sortState ref="A4:O25">
          <sortCondition ref="A1:A20"/>
        </sortState>
      </autoFilter>
    </customSheetView>
    <customSheetView guid="{7B7E5991-ECF0-4014-9E0B-DEDF58959CF1}" scale="85" showAutoFilter="1">
      <pane xSplit="3" ySplit="2" topLeftCell="D3" activePane="bottomRight" state="frozen"/>
      <selection pane="bottomRight" activeCell="A12" sqref="A12:XFD14"/>
      <pageMargins left="0.7" right="0.7" top="0.75" bottom="0.75" header="0.3" footer="0.3"/>
      <pageSetup paperSize="9" orientation="portrait" r:id="rId7"/>
      <autoFilter ref="A2:O47" xr:uid="{00000000-0000-0000-0000-000000000000}">
        <sortState ref="A4:O47">
          <sortCondition ref="A1:A20"/>
        </sortState>
      </autoFilter>
    </customSheetView>
    <customSheetView guid="{F332A46B-B7C3-4B8D-9ECA-B20D2860B33E}" scale="85" showAutoFilter="1">
      <pane xSplit="3" ySplit="2" topLeftCell="D3" activePane="bottomRight" state="frozen"/>
      <selection pane="bottomRight" activeCell="M19" sqref="M19"/>
      <pageMargins left="0.7" right="0.7" top="0.75" bottom="0.75" header="0.3" footer="0.3"/>
      <pageSetup paperSize="9" orientation="portrait" r:id="rId8"/>
      <autoFilter ref="A2:O47" xr:uid="{00000000-0000-0000-0000-000000000000}">
        <sortState ref="A4:O47">
          <sortCondition ref="A1:A20"/>
        </sortState>
      </autoFilter>
    </customSheetView>
  </customSheetViews>
  <mergeCells count="8">
    <mergeCell ref="I1:I2"/>
    <mergeCell ref="J1:J2"/>
    <mergeCell ref="A1:A2"/>
    <mergeCell ref="B1:B2"/>
    <mergeCell ref="E1:F1"/>
    <mergeCell ref="C1:D1"/>
    <mergeCell ref="G1:G2"/>
    <mergeCell ref="H1:H2"/>
  </mergeCells>
  <phoneticPr fontId="8" type="noConversion"/>
  <pageMargins left="0.7" right="0.7" top="0.75" bottom="0.75" header="0.3" footer="0.3"/>
  <pageSetup paperSize="9" orientation="landscape" r:id="rId9"/>
  <legacy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24E9A-0943-4099-AF22-850A983941C2}">
  <dimension ref="A1:J14"/>
  <sheetViews>
    <sheetView zoomScale="85" zoomScaleNormal="85" workbookViewId="0">
      <selection sqref="A1:A2"/>
    </sheetView>
  </sheetViews>
  <sheetFormatPr defaultRowHeight="15.6" x14ac:dyDescent="0.3"/>
  <cols>
    <col min="1" max="1" width="21.44140625" style="48" customWidth="1"/>
    <col min="2" max="2" width="25" style="48" customWidth="1"/>
    <col min="3" max="3" width="15.6640625" style="6" customWidth="1"/>
    <col min="4" max="8" width="15.6640625" style="170" customWidth="1"/>
    <col min="9" max="9" width="54.88671875" style="6" customWidth="1"/>
    <col min="10" max="10" width="43" style="6" customWidth="1"/>
    <col min="11" max="16384" width="8.88671875" style="6"/>
  </cols>
  <sheetData>
    <row r="1" spans="1:10" ht="16.2" x14ac:dyDescent="0.3">
      <c r="A1" s="233" t="s">
        <v>191</v>
      </c>
      <c r="B1" s="234" t="s">
        <v>192</v>
      </c>
      <c r="C1" s="244" t="s">
        <v>230</v>
      </c>
      <c r="D1" s="244"/>
      <c r="E1" s="244"/>
      <c r="F1" s="244"/>
      <c r="G1" s="244"/>
      <c r="H1" s="244"/>
      <c r="I1" s="245" t="s">
        <v>231</v>
      </c>
      <c r="J1" s="245" t="s">
        <v>232</v>
      </c>
    </row>
    <row r="2" spans="1:10" ht="64.8" x14ac:dyDescent="0.3">
      <c r="A2" s="237"/>
      <c r="B2" s="234"/>
      <c r="C2" s="246" t="s">
        <v>233</v>
      </c>
      <c r="D2" s="142" t="s">
        <v>234</v>
      </c>
      <c r="E2" s="142" t="s">
        <v>235</v>
      </c>
      <c r="F2" s="142" t="s">
        <v>236</v>
      </c>
      <c r="G2" s="142" t="s">
        <v>237</v>
      </c>
      <c r="H2" s="142" t="s">
        <v>238</v>
      </c>
      <c r="I2" s="245"/>
      <c r="J2" s="245"/>
    </row>
    <row r="3" spans="1:10" s="37" customFormat="1" ht="16.2" x14ac:dyDescent="0.3">
      <c r="A3" s="7" t="str">
        <f>'1.廠商基本資料'!A3</f>
        <v>OO公司</v>
      </c>
      <c r="B3" s="7" t="str">
        <f>'1.廠商基本資料'!B3</f>
        <v>OO工廠</v>
      </c>
      <c r="C3" s="40" t="s">
        <v>56</v>
      </c>
      <c r="D3" s="175"/>
      <c r="E3" s="175"/>
      <c r="F3" s="175"/>
      <c r="G3" s="175"/>
      <c r="H3" s="175"/>
      <c r="I3" s="40"/>
      <c r="J3" s="40"/>
    </row>
    <row r="4" spans="1:10" s="37" customFormat="1" ht="16.2" x14ac:dyDescent="0.3">
      <c r="A4" s="7"/>
      <c r="B4" s="7"/>
      <c r="C4" s="40"/>
      <c r="D4" s="175"/>
      <c r="E4" s="175"/>
      <c r="F4" s="175"/>
      <c r="G4" s="175"/>
      <c r="H4" s="175"/>
      <c r="I4" s="40"/>
      <c r="J4" s="40"/>
    </row>
    <row r="5" spans="1:10" s="37" customFormat="1" ht="16.2" x14ac:dyDescent="0.3">
      <c r="A5" s="7"/>
      <c r="B5" s="7"/>
      <c r="C5" s="40"/>
      <c r="D5" s="175"/>
      <c r="E5" s="175"/>
      <c r="F5" s="175"/>
      <c r="G5" s="175"/>
      <c r="H5" s="175"/>
      <c r="I5" s="40"/>
      <c r="J5" s="40"/>
    </row>
    <row r="6" spans="1:10" s="37" customFormat="1" ht="16.2" x14ac:dyDescent="0.3">
      <c r="A6" s="7"/>
      <c r="B6" s="7"/>
      <c r="C6" s="40"/>
      <c r="D6" s="175"/>
      <c r="E6" s="175"/>
      <c r="F6" s="175"/>
      <c r="G6" s="175"/>
      <c r="H6" s="175"/>
      <c r="I6" s="40"/>
      <c r="J6" s="40"/>
    </row>
    <row r="7" spans="1:10" s="37" customFormat="1" ht="16.2" x14ac:dyDescent="0.3">
      <c r="A7" s="7"/>
      <c r="B7" s="7"/>
      <c r="C7" s="40"/>
      <c r="D7" s="175"/>
      <c r="E7" s="175"/>
      <c r="F7" s="175"/>
      <c r="G7" s="175"/>
      <c r="H7" s="175"/>
      <c r="I7" s="40"/>
      <c r="J7" s="40"/>
    </row>
    <row r="8" spans="1:10" s="37" customFormat="1" ht="16.2" x14ac:dyDescent="0.3">
      <c r="A8" s="7"/>
      <c r="B8" s="7"/>
      <c r="C8" s="40"/>
      <c r="D8" s="175"/>
      <c r="E8" s="175"/>
      <c r="F8" s="175"/>
      <c r="G8" s="175"/>
      <c r="H8" s="175"/>
      <c r="I8" s="40"/>
      <c r="J8" s="40"/>
    </row>
    <row r="9" spans="1:10" s="37" customFormat="1" ht="16.2" x14ac:dyDescent="0.3">
      <c r="A9" s="7"/>
      <c r="B9" s="7"/>
      <c r="C9" s="40"/>
      <c r="D9" s="175"/>
      <c r="E9" s="175"/>
      <c r="F9" s="175"/>
      <c r="G9" s="175"/>
      <c r="H9" s="175"/>
      <c r="I9" s="40"/>
      <c r="J9" s="40"/>
    </row>
    <row r="10" spans="1:10" s="37" customFormat="1" ht="16.2" x14ac:dyDescent="0.3">
      <c r="A10" s="7"/>
      <c r="B10" s="7"/>
      <c r="C10" s="40"/>
      <c r="D10" s="175"/>
      <c r="E10" s="175"/>
      <c r="F10" s="175"/>
      <c r="G10" s="175"/>
      <c r="H10" s="175"/>
      <c r="I10" s="40"/>
      <c r="J10" s="40"/>
    </row>
    <row r="11" spans="1:10" s="37" customFormat="1" x14ac:dyDescent="0.3">
      <c r="A11" s="48"/>
      <c r="B11" s="48"/>
      <c r="D11" s="174"/>
      <c r="E11" s="174"/>
      <c r="F11" s="174"/>
      <c r="G11" s="174"/>
      <c r="H11" s="174"/>
    </row>
    <row r="12" spans="1:10" s="37" customFormat="1" x14ac:dyDescent="0.3">
      <c r="A12" s="48"/>
      <c r="B12" s="48"/>
      <c r="D12" s="174"/>
      <c r="E12" s="174"/>
      <c r="F12" s="174"/>
      <c r="G12" s="174"/>
      <c r="H12" s="174"/>
    </row>
    <row r="13" spans="1:10" s="37" customFormat="1" x14ac:dyDescent="0.3">
      <c r="A13" s="48"/>
      <c r="B13" s="48"/>
      <c r="D13" s="174"/>
      <c r="E13" s="174"/>
      <c r="F13" s="174"/>
      <c r="G13" s="174"/>
      <c r="H13" s="174"/>
    </row>
    <row r="14" spans="1:10" s="37" customFormat="1" x14ac:dyDescent="0.3">
      <c r="A14" s="48"/>
      <c r="B14" s="48"/>
      <c r="D14" s="174"/>
      <c r="E14" s="174"/>
      <c r="F14" s="174"/>
      <c r="G14" s="174"/>
      <c r="H14" s="174"/>
    </row>
  </sheetData>
  <mergeCells count="5">
    <mergeCell ref="C1:H1"/>
    <mergeCell ref="I1:I2"/>
    <mergeCell ref="J1:J2"/>
    <mergeCell ref="A1:A2"/>
    <mergeCell ref="B1:B2"/>
  </mergeCells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工作表5"/>
  <dimension ref="A1:AX13"/>
  <sheetViews>
    <sheetView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2" sqref="A2:A3"/>
    </sheetView>
  </sheetViews>
  <sheetFormatPr defaultRowHeight="16.2" x14ac:dyDescent="0.3"/>
  <cols>
    <col min="1" max="1" width="25.5546875" customWidth="1"/>
    <col min="2" max="2" width="33.109375" customWidth="1"/>
    <col min="3" max="4" width="14.88671875" customWidth="1"/>
    <col min="5" max="5" width="14" customWidth="1"/>
    <col min="6" max="6" width="13.88671875" customWidth="1"/>
    <col min="7" max="7" width="8.77734375" customWidth="1"/>
    <col min="8" max="9" width="9.88671875" customWidth="1"/>
    <col min="10" max="10" width="12.88671875" customWidth="1"/>
    <col min="11" max="11" width="12.109375" customWidth="1"/>
    <col min="12" max="12" width="11.109375" customWidth="1"/>
    <col min="13" max="13" width="11.88671875" style="43" customWidth="1"/>
    <col min="14" max="14" width="16.109375" customWidth="1"/>
    <col min="15" max="15" width="13.6640625" customWidth="1"/>
    <col min="16" max="16" width="12.109375" customWidth="1"/>
    <col min="17" max="17" width="15.109375" customWidth="1"/>
    <col min="18" max="18" width="14.6640625" customWidth="1"/>
    <col min="19" max="19" width="12.21875" style="43" customWidth="1"/>
    <col min="20" max="20" width="11" style="43" customWidth="1"/>
    <col min="21" max="21" width="7.44140625" style="151" bestFit="1" customWidth="1"/>
    <col min="22" max="22" width="35.88671875" style="152" customWidth="1"/>
    <col min="23" max="23" width="12.33203125" style="37" customWidth="1"/>
    <col min="24" max="28" width="12.33203125" style="100" customWidth="1"/>
    <col min="29" max="29" width="14.88671875" style="100" customWidth="1"/>
    <col min="30" max="30" width="12.33203125" style="100" customWidth="1"/>
    <col min="31" max="31" width="16" customWidth="1"/>
    <col min="32" max="33" width="12.6640625" customWidth="1"/>
    <col min="34" max="34" width="17.77734375" customWidth="1"/>
    <col min="35" max="35" width="13.77734375" customWidth="1"/>
    <col min="36" max="36" width="12.88671875" customWidth="1"/>
    <col min="37" max="37" width="12" customWidth="1"/>
    <col min="38" max="38" width="12.88671875" style="134" customWidth="1"/>
    <col min="39" max="39" width="13.33203125" style="134" customWidth="1"/>
    <col min="40" max="40" width="15" style="137" customWidth="1"/>
    <col min="41" max="41" width="15.33203125" style="137" customWidth="1"/>
    <col min="42" max="42" width="11.44140625" customWidth="1"/>
    <col min="43" max="46" width="17.6640625" customWidth="1"/>
    <col min="47" max="47" width="16.44140625" customWidth="1"/>
    <col min="48" max="48" width="14.109375" customWidth="1"/>
    <col min="49" max="49" width="16.44140625" customWidth="1"/>
  </cols>
  <sheetData>
    <row r="1" spans="1:50" ht="16.8" thickBot="1" x14ac:dyDescent="0.35">
      <c r="C1" s="184" t="s">
        <v>239</v>
      </c>
      <c r="D1" s="185"/>
      <c r="E1" s="186"/>
      <c r="F1" s="186"/>
      <c r="G1" s="186"/>
      <c r="H1" s="186"/>
      <c r="I1" s="186"/>
      <c r="J1" s="186"/>
      <c r="K1" s="187"/>
      <c r="L1" s="187"/>
      <c r="M1" s="187"/>
      <c r="N1" s="187"/>
      <c r="O1" s="188"/>
      <c r="P1" s="184" t="s">
        <v>240</v>
      </c>
      <c r="Q1" s="185"/>
      <c r="R1" s="185"/>
      <c r="S1" s="186"/>
      <c r="T1" s="188"/>
      <c r="U1" s="192" t="s">
        <v>55</v>
      </c>
      <c r="V1" s="193"/>
      <c r="W1" s="194"/>
      <c r="X1" s="189" t="s">
        <v>83</v>
      </c>
      <c r="Y1" s="190"/>
      <c r="Z1" s="190"/>
      <c r="AA1" s="190"/>
      <c r="AB1" s="190"/>
      <c r="AC1" s="191"/>
      <c r="AD1" s="182" t="s">
        <v>93</v>
      </c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</row>
    <row r="2" spans="1:50" s="3" customFormat="1" ht="126.75" customHeight="1" x14ac:dyDescent="0.3">
      <c r="A2" s="234" t="s">
        <v>191</v>
      </c>
      <c r="B2" s="2" t="s">
        <v>193</v>
      </c>
      <c r="C2" s="113" t="s">
        <v>60</v>
      </c>
      <c r="D2" s="113" t="s">
        <v>103</v>
      </c>
      <c r="E2" s="114" t="s">
        <v>4</v>
      </c>
      <c r="F2" s="114" t="s">
        <v>115</v>
      </c>
      <c r="G2" s="114" t="s">
        <v>3</v>
      </c>
      <c r="H2" s="114" t="s">
        <v>2</v>
      </c>
      <c r="I2" s="114" t="s">
        <v>1</v>
      </c>
      <c r="J2" s="114" t="s">
        <v>0</v>
      </c>
      <c r="K2" s="114" t="s">
        <v>7</v>
      </c>
      <c r="L2" s="114" t="s">
        <v>71</v>
      </c>
      <c r="M2" s="114" t="s">
        <v>167</v>
      </c>
      <c r="N2" s="115" t="s">
        <v>82</v>
      </c>
      <c r="O2" s="116" t="s">
        <v>81</v>
      </c>
      <c r="P2" s="117" t="s">
        <v>85</v>
      </c>
      <c r="Q2" s="118" t="s">
        <v>10</v>
      </c>
      <c r="R2" s="119" t="s">
        <v>86</v>
      </c>
      <c r="S2" s="158" t="s">
        <v>168</v>
      </c>
      <c r="T2" s="159" t="s">
        <v>169</v>
      </c>
      <c r="U2" s="120" t="s">
        <v>69</v>
      </c>
      <c r="V2" s="121" t="s">
        <v>68</v>
      </c>
      <c r="W2" s="153" t="s">
        <v>161</v>
      </c>
      <c r="X2" s="122" t="s">
        <v>63</v>
      </c>
      <c r="Y2" s="118" t="s">
        <v>64</v>
      </c>
      <c r="Z2" s="118" t="s">
        <v>70</v>
      </c>
      <c r="AA2" s="118" t="s">
        <v>65</v>
      </c>
      <c r="AB2" s="118" t="s">
        <v>66</v>
      </c>
      <c r="AC2" s="123" t="s">
        <v>67</v>
      </c>
      <c r="AD2" s="112" t="s">
        <v>84</v>
      </c>
      <c r="AE2" s="115" t="s">
        <v>87</v>
      </c>
      <c r="AF2" s="115" t="s">
        <v>88</v>
      </c>
      <c r="AG2" s="114" t="s">
        <v>89</v>
      </c>
      <c r="AH2" s="115" t="s">
        <v>90</v>
      </c>
      <c r="AI2" s="124" t="s">
        <v>91</v>
      </c>
      <c r="AJ2" s="124" t="s">
        <v>92</v>
      </c>
      <c r="AK2" s="125" t="s">
        <v>57</v>
      </c>
      <c r="AL2" s="132" t="s">
        <v>109</v>
      </c>
      <c r="AM2" s="132" t="s">
        <v>110</v>
      </c>
      <c r="AN2" s="135" t="s">
        <v>108</v>
      </c>
      <c r="AO2" s="135" t="s">
        <v>104</v>
      </c>
      <c r="AP2" s="125" t="s">
        <v>54</v>
      </c>
      <c r="AQ2" s="125" t="s">
        <v>61</v>
      </c>
      <c r="AR2" s="125" t="s">
        <v>106</v>
      </c>
      <c r="AS2" s="125" t="s">
        <v>170</v>
      </c>
      <c r="AT2" s="126" t="s">
        <v>171</v>
      </c>
      <c r="AU2" s="124" t="s">
        <v>105</v>
      </c>
      <c r="AV2" s="124" t="s">
        <v>111</v>
      </c>
      <c r="AW2" s="124" t="s">
        <v>107</v>
      </c>
    </row>
    <row r="3" spans="1:50" s="3" customFormat="1" ht="21.75" hidden="1" customHeight="1" x14ac:dyDescent="0.3">
      <c r="A3" s="234"/>
      <c r="B3" s="2"/>
      <c r="C3" s="108">
        <v>9.5600000000000006E-5</v>
      </c>
      <c r="D3" s="108">
        <v>9.5600000000000006E-5</v>
      </c>
      <c r="E3" s="42">
        <v>1E-3</v>
      </c>
      <c r="F3" s="42">
        <v>1.3402000000000001</v>
      </c>
      <c r="G3" s="42">
        <v>1.0667</v>
      </c>
      <c r="H3" s="42">
        <v>9.3329999999999997E-4</v>
      </c>
      <c r="I3" s="42">
        <v>8.6669999999999998E-4</v>
      </c>
      <c r="J3" s="42">
        <v>0.67559999999999998</v>
      </c>
      <c r="K3" s="130">
        <v>7.3300000000000004E-2</v>
      </c>
      <c r="L3" s="130">
        <v>7.3300000000000004E-2</v>
      </c>
      <c r="M3" s="131"/>
      <c r="N3" s="12"/>
      <c r="O3" s="10"/>
      <c r="P3" s="13"/>
      <c r="Q3" s="14"/>
      <c r="R3" s="14"/>
      <c r="S3" s="9"/>
      <c r="T3" s="15"/>
      <c r="U3" s="148"/>
      <c r="V3" s="149"/>
      <c r="W3" s="40"/>
      <c r="X3" s="46"/>
      <c r="Y3" s="46"/>
      <c r="Z3" s="46"/>
      <c r="AA3" s="46"/>
      <c r="AB3" s="46"/>
      <c r="AC3" s="46"/>
      <c r="AD3" s="46"/>
      <c r="AE3" s="11"/>
      <c r="AF3" s="16"/>
      <c r="AG3" s="16"/>
      <c r="AH3" s="11"/>
      <c r="AI3" s="4"/>
      <c r="AJ3" s="4"/>
      <c r="AK3" s="4"/>
      <c r="AL3" s="133"/>
      <c r="AM3" s="133"/>
      <c r="AN3" s="136"/>
      <c r="AO3" s="136"/>
      <c r="AP3" s="4"/>
      <c r="AQ3" s="4"/>
      <c r="AR3" s="4"/>
      <c r="AS3" s="4"/>
      <c r="AT3" s="4"/>
      <c r="AU3" s="4"/>
      <c r="AV3" s="4"/>
      <c r="AW3" s="4"/>
    </row>
    <row r="4" spans="1:50" s="88" customFormat="1" x14ac:dyDescent="0.3">
      <c r="A4" s="90" t="str">
        <f>'1.廠商基本資料'!A3</f>
        <v>OO公司</v>
      </c>
      <c r="B4" s="90" t="str">
        <f>'1.廠商基本資料'!B3</f>
        <v>OO工廠</v>
      </c>
      <c r="C4" s="109">
        <v>10000</v>
      </c>
      <c r="D4" s="109"/>
      <c r="E4" s="84"/>
      <c r="F4" s="84"/>
      <c r="G4" s="84"/>
      <c r="H4" s="84"/>
      <c r="I4" s="84"/>
      <c r="J4" s="84"/>
      <c r="K4" s="84"/>
      <c r="L4" s="84"/>
      <c r="M4" s="85">
        <v>45000</v>
      </c>
      <c r="N4" s="156">
        <f>M4/C4</f>
        <v>4.5</v>
      </c>
      <c r="O4" s="157">
        <f>C4*$C$3+D4*$D$3+E4*$E$3+F4*$F$3+G4*$G$3+H4*$H$3+I4*$I$3+J4*$J$3+K4*$K$3+L4*$L$3</f>
        <v>0.95600000000000007</v>
      </c>
      <c r="P4" s="86"/>
      <c r="Q4" s="87"/>
      <c r="R4" s="87">
        <f>P4+(Q4*$C$3)</f>
        <v>0</v>
      </c>
      <c r="S4" s="165"/>
      <c r="T4" s="166"/>
      <c r="U4" s="148" t="s">
        <v>112</v>
      </c>
      <c r="V4" s="150" t="s">
        <v>113</v>
      </c>
      <c r="W4" s="154" t="s">
        <v>58</v>
      </c>
      <c r="X4" s="99"/>
      <c r="Y4" s="167"/>
      <c r="Z4" s="167" t="s">
        <v>72</v>
      </c>
      <c r="AA4" s="167" t="s">
        <v>72</v>
      </c>
      <c r="AB4" s="167"/>
      <c r="AC4" s="106"/>
      <c r="AD4" s="107">
        <v>1.4999999999999999E-2</v>
      </c>
      <c r="AE4" s="89">
        <f t="shared" ref="AE4" si="0">C4*AD4</f>
        <v>150</v>
      </c>
      <c r="AF4" s="8">
        <f t="shared" ref="AF4" si="1">AE4/C4</f>
        <v>1.4999999999999999E-2</v>
      </c>
      <c r="AG4" s="8"/>
      <c r="AH4" s="110">
        <f>O4*AG4</f>
        <v>0</v>
      </c>
      <c r="AI4" s="5">
        <f>AH4/AJ4</f>
        <v>0</v>
      </c>
      <c r="AJ4" s="24">
        <f>O4</f>
        <v>0.95600000000000007</v>
      </c>
      <c r="AK4" s="138">
        <v>0.01</v>
      </c>
      <c r="AL4" s="168"/>
      <c r="AM4" s="168"/>
      <c r="AN4" s="5">
        <f>AL4/C4</f>
        <v>0</v>
      </c>
      <c r="AO4" s="5">
        <f>AM4/O4</f>
        <v>0</v>
      </c>
      <c r="AP4" s="24">
        <v>2</v>
      </c>
      <c r="AQ4" s="25">
        <f>29025+12089</f>
        <v>41114</v>
      </c>
      <c r="AR4" s="25">
        <v>1000</v>
      </c>
      <c r="AS4" s="35">
        <f>30000+90000</f>
        <v>120000</v>
      </c>
      <c r="AT4" s="111">
        <f>10000+50000</f>
        <v>60000</v>
      </c>
      <c r="AU4" s="138">
        <f t="shared" ref="AU4" si="2">AQ4/C4</f>
        <v>4.1113999999999997</v>
      </c>
      <c r="AV4" s="24">
        <f>AQ4*$C$3+AR4</f>
        <v>1003.9304984</v>
      </c>
      <c r="AW4" s="138">
        <f t="shared" ref="AW4" si="3">AV4/O4</f>
        <v>1050.1365046025105</v>
      </c>
      <c r="AX4" s="176" t="s">
        <v>182</v>
      </c>
    </row>
    <row r="5" spans="1:50" s="88" customFormat="1" x14ac:dyDescent="0.3">
      <c r="A5" s="90"/>
      <c r="B5" s="90"/>
      <c r="C5" s="109"/>
      <c r="D5" s="109"/>
      <c r="E5" s="84"/>
      <c r="F5" s="84"/>
      <c r="G5" s="84"/>
      <c r="H5" s="84"/>
      <c r="I5" s="84"/>
      <c r="J5" s="84"/>
      <c r="K5" s="84"/>
      <c r="L5" s="84"/>
      <c r="M5" s="85"/>
      <c r="N5" s="156" t="e">
        <f t="shared" ref="N5:N13" si="4">M5*10000/C5</f>
        <v>#DIV/0!</v>
      </c>
      <c r="O5" s="157"/>
      <c r="P5" s="86"/>
      <c r="Q5" s="87"/>
      <c r="R5" s="87"/>
      <c r="S5" s="165"/>
      <c r="T5" s="166"/>
      <c r="U5" s="148" t="s">
        <v>179</v>
      </c>
      <c r="V5" s="150"/>
      <c r="W5" s="154"/>
      <c r="X5" s="99"/>
      <c r="Y5" s="167"/>
      <c r="Z5" s="167"/>
      <c r="AA5" s="167"/>
      <c r="AB5" s="167"/>
      <c r="AC5" s="106"/>
      <c r="AD5" s="107"/>
      <c r="AE5" s="89">
        <f t="shared" ref="AE5:AE13" si="5">C5*AD5</f>
        <v>0</v>
      </c>
      <c r="AF5" s="8" t="e">
        <f t="shared" ref="AF5:AF13" si="6">AE5/C5</f>
        <v>#DIV/0!</v>
      </c>
      <c r="AG5" s="8"/>
      <c r="AH5" s="110">
        <f t="shared" ref="AH5:AH13" si="7">O5*AG5</f>
        <v>0</v>
      </c>
      <c r="AI5" s="5" t="e">
        <f t="shared" ref="AI5:AI13" si="8">AH5/AJ5</f>
        <v>#DIV/0!</v>
      </c>
      <c r="AJ5" s="24">
        <f t="shared" ref="AJ5:AJ13" si="9">O5</f>
        <v>0</v>
      </c>
      <c r="AK5" s="138">
        <v>0.01</v>
      </c>
      <c r="AL5" s="168"/>
      <c r="AM5" s="168"/>
      <c r="AN5" s="5" t="e">
        <f t="shared" ref="AN5:AN13" si="10">AL5/C5</f>
        <v>#DIV/0!</v>
      </c>
      <c r="AO5" s="5" t="e">
        <f t="shared" ref="AO5:AO13" si="11">AM5/O5</f>
        <v>#DIV/0!</v>
      </c>
      <c r="AP5" s="24"/>
      <c r="AQ5" s="25"/>
      <c r="AR5" s="25"/>
      <c r="AS5" s="35"/>
      <c r="AT5" s="111"/>
      <c r="AU5" s="138" t="e">
        <f t="shared" ref="AU5:AU13" si="12">AQ5/C5</f>
        <v>#DIV/0!</v>
      </c>
      <c r="AV5" s="24">
        <f t="shared" ref="AV5:AV13" si="13">AQ5*$C$3+AR5</f>
        <v>0</v>
      </c>
      <c r="AW5" s="138" t="e">
        <f t="shared" ref="AW5:AW13" si="14">AV5/O5</f>
        <v>#DIV/0!</v>
      </c>
    </row>
    <row r="6" spans="1:50" s="88" customFormat="1" x14ac:dyDescent="0.3">
      <c r="A6" s="90"/>
      <c r="B6" s="90"/>
      <c r="C6" s="109"/>
      <c r="D6" s="109"/>
      <c r="E6" s="84"/>
      <c r="F6" s="84"/>
      <c r="G6" s="84"/>
      <c r="H6" s="84"/>
      <c r="I6" s="84"/>
      <c r="J6" s="84"/>
      <c r="K6" s="84"/>
      <c r="L6" s="84"/>
      <c r="M6" s="85"/>
      <c r="N6" s="156" t="e">
        <f t="shared" si="4"/>
        <v>#DIV/0!</v>
      </c>
      <c r="O6" s="157"/>
      <c r="P6" s="86"/>
      <c r="Q6" s="87"/>
      <c r="R6" s="87"/>
      <c r="S6" s="165"/>
      <c r="T6" s="166"/>
      <c r="U6" s="148"/>
      <c r="V6" s="150"/>
      <c r="W6" s="154"/>
      <c r="X6" s="99"/>
      <c r="Y6" s="167"/>
      <c r="Z6" s="167"/>
      <c r="AA6" s="167"/>
      <c r="AB6" s="167"/>
      <c r="AC6" s="106"/>
      <c r="AD6" s="107"/>
      <c r="AE6" s="89">
        <f t="shared" si="5"/>
        <v>0</v>
      </c>
      <c r="AF6" s="8" t="e">
        <f t="shared" si="6"/>
        <v>#DIV/0!</v>
      </c>
      <c r="AG6" s="8"/>
      <c r="AH6" s="110">
        <f t="shared" si="7"/>
        <v>0</v>
      </c>
      <c r="AI6" s="5" t="e">
        <f t="shared" si="8"/>
        <v>#DIV/0!</v>
      </c>
      <c r="AJ6" s="24">
        <f t="shared" si="9"/>
        <v>0</v>
      </c>
      <c r="AK6" s="138">
        <v>0.01</v>
      </c>
      <c r="AL6" s="168"/>
      <c r="AM6" s="168"/>
      <c r="AN6" s="5" t="e">
        <f t="shared" si="10"/>
        <v>#DIV/0!</v>
      </c>
      <c r="AO6" s="5" t="e">
        <f t="shared" si="11"/>
        <v>#DIV/0!</v>
      </c>
      <c r="AP6" s="24"/>
      <c r="AQ6" s="25"/>
      <c r="AR6" s="25"/>
      <c r="AS6" s="35"/>
      <c r="AT6" s="111"/>
      <c r="AU6" s="138" t="e">
        <f t="shared" si="12"/>
        <v>#DIV/0!</v>
      </c>
      <c r="AV6" s="24">
        <f t="shared" si="13"/>
        <v>0</v>
      </c>
      <c r="AW6" s="138" t="e">
        <f t="shared" si="14"/>
        <v>#DIV/0!</v>
      </c>
    </row>
    <row r="7" spans="1:50" s="88" customFormat="1" x14ac:dyDescent="0.3">
      <c r="A7" s="90"/>
      <c r="B7" s="90"/>
      <c r="C7" s="109"/>
      <c r="D7" s="109"/>
      <c r="E7" s="84"/>
      <c r="F7" s="84"/>
      <c r="G7" s="84"/>
      <c r="H7" s="84"/>
      <c r="I7" s="84"/>
      <c r="J7" s="84"/>
      <c r="K7" s="84"/>
      <c r="L7" s="84"/>
      <c r="M7" s="85"/>
      <c r="N7" s="156" t="e">
        <f t="shared" si="4"/>
        <v>#DIV/0!</v>
      </c>
      <c r="O7" s="157"/>
      <c r="P7" s="86"/>
      <c r="Q7" s="87"/>
      <c r="R7" s="87"/>
      <c r="S7" s="165"/>
      <c r="T7" s="166"/>
      <c r="U7" s="148"/>
      <c r="V7" s="150"/>
      <c r="W7" s="154"/>
      <c r="X7" s="99"/>
      <c r="Y7" s="167"/>
      <c r="Z7" s="167"/>
      <c r="AA7" s="167"/>
      <c r="AB7" s="167"/>
      <c r="AC7" s="106"/>
      <c r="AD7" s="107"/>
      <c r="AE7" s="89">
        <f t="shared" si="5"/>
        <v>0</v>
      </c>
      <c r="AF7" s="8" t="e">
        <f t="shared" si="6"/>
        <v>#DIV/0!</v>
      </c>
      <c r="AG7" s="8"/>
      <c r="AH7" s="110">
        <f t="shared" si="7"/>
        <v>0</v>
      </c>
      <c r="AI7" s="5" t="e">
        <f t="shared" si="8"/>
        <v>#DIV/0!</v>
      </c>
      <c r="AJ7" s="24">
        <f t="shared" si="9"/>
        <v>0</v>
      </c>
      <c r="AK7" s="138">
        <v>0.01</v>
      </c>
      <c r="AL7" s="168"/>
      <c r="AM7" s="168"/>
      <c r="AN7" s="5" t="e">
        <f t="shared" si="10"/>
        <v>#DIV/0!</v>
      </c>
      <c r="AO7" s="5" t="e">
        <f t="shared" si="11"/>
        <v>#DIV/0!</v>
      </c>
      <c r="AP7" s="24"/>
      <c r="AQ7" s="25"/>
      <c r="AR7" s="25"/>
      <c r="AS7" s="35"/>
      <c r="AT7" s="111"/>
      <c r="AU7" s="138" t="e">
        <f t="shared" si="12"/>
        <v>#DIV/0!</v>
      </c>
      <c r="AV7" s="24">
        <f t="shared" si="13"/>
        <v>0</v>
      </c>
      <c r="AW7" s="138" t="e">
        <f t="shared" si="14"/>
        <v>#DIV/0!</v>
      </c>
    </row>
    <row r="8" spans="1:50" s="88" customFormat="1" x14ac:dyDescent="0.3">
      <c r="A8" s="90"/>
      <c r="B8" s="90"/>
      <c r="C8" s="109"/>
      <c r="D8" s="109"/>
      <c r="E8" s="84"/>
      <c r="F8" s="84"/>
      <c r="G8" s="84"/>
      <c r="H8" s="84"/>
      <c r="I8" s="84"/>
      <c r="J8" s="84"/>
      <c r="K8" s="84"/>
      <c r="L8" s="84"/>
      <c r="M8" s="85"/>
      <c r="N8" s="156" t="e">
        <f t="shared" si="4"/>
        <v>#DIV/0!</v>
      </c>
      <c r="O8" s="157"/>
      <c r="P8" s="86"/>
      <c r="Q8" s="87"/>
      <c r="R8" s="87"/>
      <c r="S8" s="165"/>
      <c r="T8" s="166"/>
      <c r="U8" s="148"/>
      <c r="V8" s="150"/>
      <c r="W8" s="154"/>
      <c r="X8" s="99"/>
      <c r="Y8" s="167"/>
      <c r="Z8" s="167"/>
      <c r="AA8" s="167"/>
      <c r="AB8" s="167"/>
      <c r="AC8" s="106"/>
      <c r="AD8" s="107"/>
      <c r="AE8" s="89">
        <f t="shared" si="5"/>
        <v>0</v>
      </c>
      <c r="AF8" s="8" t="e">
        <f t="shared" si="6"/>
        <v>#DIV/0!</v>
      </c>
      <c r="AG8" s="8"/>
      <c r="AH8" s="110">
        <f t="shared" si="7"/>
        <v>0</v>
      </c>
      <c r="AI8" s="5" t="e">
        <f t="shared" si="8"/>
        <v>#DIV/0!</v>
      </c>
      <c r="AJ8" s="24">
        <f t="shared" si="9"/>
        <v>0</v>
      </c>
      <c r="AK8" s="138">
        <v>0.01</v>
      </c>
      <c r="AL8" s="168"/>
      <c r="AM8" s="168"/>
      <c r="AN8" s="5" t="e">
        <f t="shared" si="10"/>
        <v>#DIV/0!</v>
      </c>
      <c r="AO8" s="5" t="e">
        <f t="shared" si="11"/>
        <v>#DIV/0!</v>
      </c>
      <c r="AP8" s="24"/>
      <c r="AQ8" s="25"/>
      <c r="AR8" s="25"/>
      <c r="AS8" s="35"/>
      <c r="AT8" s="111"/>
      <c r="AU8" s="138" t="e">
        <f t="shared" si="12"/>
        <v>#DIV/0!</v>
      </c>
      <c r="AV8" s="24">
        <f t="shared" si="13"/>
        <v>0</v>
      </c>
      <c r="AW8" s="138" t="e">
        <f t="shared" si="14"/>
        <v>#DIV/0!</v>
      </c>
    </row>
    <row r="9" spans="1:50" s="88" customFormat="1" x14ac:dyDescent="0.3">
      <c r="A9" s="90"/>
      <c r="B9" s="90"/>
      <c r="C9" s="109"/>
      <c r="D9" s="109"/>
      <c r="E9" s="84"/>
      <c r="F9" s="84"/>
      <c r="G9" s="84"/>
      <c r="H9" s="84"/>
      <c r="I9" s="84"/>
      <c r="J9" s="84"/>
      <c r="K9" s="84"/>
      <c r="L9" s="84"/>
      <c r="M9" s="85"/>
      <c r="N9" s="156" t="e">
        <f t="shared" si="4"/>
        <v>#DIV/0!</v>
      </c>
      <c r="O9" s="157"/>
      <c r="P9" s="86"/>
      <c r="Q9" s="87"/>
      <c r="R9" s="87"/>
      <c r="S9" s="165"/>
      <c r="T9" s="166"/>
      <c r="U9" s="148"/>
      <c r="V9" s="150"/>
      <c r="W9" s="154"/>
      <c r="X9" s="99"/>
      <c r="Y9" s="167"/>
      <c r="Z9" s="167"/>
      <c r="AA9" s="167"/>
      <c r="AB9" s="167"/>
      <c r="AC9" s="106"/>
      <c r="AD9" s="107"/>
      <c r="AE9" s="89">
        <f t="shared" si="5"/>
        <v>0</v>
      </c>
      <c r="AF9" s="8" t="e">
        <f t="shared" si="6"/>
        <v>#DIV/0!</v>
      </c>
      <c r="AG9" s="8"/>
      <c r="AH9" s="110">
        <f t="shared" si="7"/>
        <v>0</v>
      </c>
      <c r="AI9" s="5" t="e">
        <f t="shared" si="8"/>
        <v>#DIV/0!</v>
      </c>
      <c r="AJ9" s="24">
        <f t="shared" si="9"/>
        <v>0</v>
      </c>
      <c r="AK9" s="138">
        <v>0.01</v>
      </c>
      <c r="AL9" s="168"/>
      <c r="AM9" s="168"/>
      <c r="AN9" s="5" t="e">
        <f t="shared" si="10"/>
        <v>#DIV/0!</v>
      </c>
      <c r="AO9" s="5" t="e">
        <f t="shared" si="11"/>
        <v>#DIV/0!</v>
      </c>
      <c r="AP9" s="24"/>
      <c r="AQ9" s="25"/>
      <c r="AR9" s="25"/>
      <c r="AS9" s="35"/>
      <c r="AT9" s="111"/>
      <c r="AU9" s="138" t="e">
        <f t="shared" si="12"/>
        <v>#DIV/0!</v>
      </c>
      <c r="AV9" s="24">
        <f t="shared" si="13"/>
        <v>0</v>
      </c>
      <c r="AW9" s="138" t="e">
        <f t="shared" si="14"/>
        <v>#DIV/0!</v>
      </c>
    </row>
    <row r="10" spans="1:50" s="88" customFormat="1" x14ac:dyDescent="0.3">
      <c r="A10" s="90"/>
      <c r="B10" s="90"/>
      <c r="C10" s="109"/>
      <c r="D10" s="109"/>
      <c r="E10" s="84"/>
      <c r="F10" s="84"/>
      <c r="G10" s="84"/>
      <c r="H10" s="84"/>
      <c r="I10" s="84"/>
      <c r="J10" s="84"/>
      <c r="K10" s="84"/>
      <c r="L10" s="84"/>
      <c r="M10" s="85"/>
      <c r="N10" s="156" t="e">
        <f t="shared" si="4"/>
        <v>#DIV/0!</v>
      </c>
      <c r="O10" s="157"/>
      <c r="P10" s="86"/>
      <c r="Q10" s="87"/>
      <c r="R10" s="87"/>
      <c r="S10" s="165"/>
      <c r="T10" s="166"/>
      <c r="U10" s="148"/>
      <c r="V10" s="150"/>
      <c r="W10" s="154"/>
      <c r="X10" s="99"/>
      <c r="Y10" s="167"/>
      <c r="Z10" s="167"/>
      <c r="AA10" s="167"/>
      <c r="AB10" s="167"/>
      <c r="AC10" s="106"/>
      <c r="AD10" s="107"/>
      <c r="AE10" s="89">
        <f t="shared" si="5"/>
        <v>0</v>
      </c>
      <c r="AF10" s="8" t="e">
        <f t="shared" si="6"/>
        <v>#DIV/0!</v>
      </c>
      <c r="AG10" s="8"/>
      <c r="AH10" s="110">
        <f t="shared" si="7"/>
        <v>0</v>
      </c>
      <c r="AI10" s="5" t="e">
        <f t="shared" si="8"/>
        <v>#DIV/0!</v>
      </c>
      <c r="AJ10" s="24">
        <f t="shared" si="9"/>
        <v>0</v>
      </c>
      <c r="AK10" s="138">
        <v>0.01</v>
      </c>
      <c r="AL10" s="168"/>
      <c r="AM10" s="168"/>
      <c r="AN10" s="5" t="e">
        <f t="shared" si="10"/>
        <v>#DIV/0!</v>
      </c>
      <c r="AO10" s="5" t="e">
        <f t="shared" si="11"/>
        <v>#DIV/0!</v>
      </c>
      <c r="AP10" s="24"/>
      <c r="AQ10" s="25"/>
      <c r="AR10" s="25"/>
      <c r="AS10" s="35"/>
      <c r="AT10" s="111"/>
      <c r="AU10" s="138" t="e">
        <f t="shared" si="12"/>
        <v>#DIV/0!</v>
      </c>
      <c r="AV10" s="24">
        <f t="shared" si="13"/>
        <v>0</v>
      </c>
      <c r="AW10" s="138" t="e">
        <f t="shared" si="14"/>
        <v>#DIV/0!</v>
      </c>
    </row>
    <row r="11" spans="1:50" s="88" customFormat="1" x14ac:dyDescent="0.3">
      <c r="A11" s="90"/>
      <c r="B11" s="90"/>
      <c r="C11" s="109"/>
      <c r="D11" s="109"/>
      <c r="E11" s="84"/>
      <c r="F11" s="84"/>
      <c r="G11" s="84"/>
      <c r="H11" s="84"/>
      <c r="I11" s="84"/>
      <c r="J11" s="84"/>
      <c r="K11" s="84"/>
      <c r="L11" s="84"/>
      <c r="M11" s="85"/>
      <c r="N11" s="156" t="e">
        <f t="shared" si="4"/>
        <v>#DIV/0!</v>
      </c>
      <c r="O11" s="157"/>
      <c r="P11" s="86"/>
      <c r="Q11" s="87"/>
      <c r="R11" s="87"/>
      <c r="S11" s="165"/>
      <c r="T11" s="166"/>
      <c r="U11" s="148"/>
      <c r="V11" s="150"/>
      <c r="W11" s="154"/>
      <c r="X11" s="99"/>
      <c r="Y11" s="167"/>
      <c r="Z11" s="167"/>
      <c r="AA11" s="167"/>
      <c r="AB11" s="167"/>
      <c r="AC11" s="106"/>
      <c r="AD11" s="107"/>
      <c r="AE11" s="89">
        <f t="shared" si="5"/>
        <v>0</v>
      </c>
      <c r="AF11" s="8" t="e">
        <f t="shared" si="6"/>
        <v>#DIV/0!</v>
      </c>
      <c r="AG11" s="8"/>
      <c r="AH11" s="110">
        <f t="shared" si="7"/>
        <v>0</v>
      </c>
      <c r="AI11" s="5" t="e">
        <f t="shared" si="8"/>
        <v>#DIV/0!</v>
      </c>
      <c r="AJ11" s="24">
        <f t="shared" si="9"/>
        <v>0</v>
      </c>
      <c r="AK11" s="138">
        <v>0.01</v>
      </c>
      <c r="AL11" s="168"/>
      <c r="AM11" s="168"/>
      <c r="AN11" s="5" t="e">
        <f t="shared" si="10"/>
        <v>#DIV/0!</v>
      </c>
      <c r="AO11" s="5" t="e">
        <f t="shared" si="11"/>
        <v>#DIV/0!</v>
      </c>
      <c r="AP11" s="24"/>
      <c r="AQ11" s="25"/>
      <c r="AR11" s="25"/>
      <c r="AS11" s="35"/>
      <c r="AT11" s="111"/>
      <c r="AU11" s="138" t="e">
        <f t="shared" si="12"/>
        <v>#DIV/0!</v>
      </c>
      <c r="AV11" s="24">
        <f t="shared" si="13"/>
        <v>0</v>
      </c>
      <c r="AW11" s="138" t="e">
        <f t="shared" si="14"/>
        <v>#DIV/0!</v>
      </c>
    </row>
    <row r="12" spans="1:50" s="88" customFormat="1" x14ac:dyDescent="0.3">
      <c r="A12" s="90"/>
      <c r="B12" s="90"/>
      <c r="C12" s="109"/>
      <c r="D12" s="109"/>
      <c r="E12" s="84"/>
      <c r="F12" s="84"/>
      <c r="G12" s="84"/>
      <c r="H12" s="84"/>
      <c r="I12" s="84"/>
      <c r="J12" s="84"/>
      <c r="K12" s="84"/>
      <c r="L12" s="84"/>
      <c r="M12" s="85"/>
      <c r="N12" s="156" t="e">
        <f t="shared" si="4"/>
        <v>#DIV/0!</v>
      </c>
      <c r="O12" s="157"/>
      <c r="P12" s="86"/>
      <c r="Q12" s="87"/>
      <c r="R12" s="87"/>
      <c r="S12" s="165"/>
      <c r="T12" s="166"/>
      <c r="U12" s="148"/>
      <c r="V12" s="150"/>
      <c r="W12" s="154"/>
      <c r="X12" s="99"/>
      <c r="Y12" s="167"/>
      <c r="Z12" s="167"/>
      <c r="AA12" s="167"/>
      <c r="AB12" s="167"/>
      <c r="AC12" s="106"/>
      <c r="AD12" s="107"/>
      <c r="AE12" s="89">
        <f t="shared" si="5"/>
        <v>0</v>
      </c>
      <c r="AF12" s="8" t="e">
        <f t="shared" si="6"/>
        <v>#DIV/0!</v>
      </c>
      <c r="AG12" s="8"/>
      <c r="AH12" s="110">
        <f t="shared" si="7"/>
        <v>0</v>
      </c>
      <c r="AI12" s="5" t="e">
        <f t="shared" si="8"/>
        <v>#DIV/0!</v>
      </c>
      <c r="AJ12" s="24">
        <f t="shared" si="9"/>
        <v>0</v>
      </c>
      <c r="AK12" s="138">
        <v>0.01</v>
      </c>
      <c r="AL12" s="168"/>
      <c r="AM12" s="168"/>
      <c r="AN12" s="5" t="e">
        <f t="shared" si="10"/>
        <v>#DIV/0!</v>
      </c>
      <c r="AO12" s="5" t="e">
        <f t="shared" si="11"/>
        <v>#DIV/0!</v>
      </c>
      <c r="AP12" s="24"/>
      <c r="AQ12" s="25"/>
      <c r="AR12" s="25"/>
      <c r="AS12" s="35"/>
      <c r="AT12" s="111"/>
      <c r="AU12" s="138" t="e">
        <f t="shared" si="12"/>
        <v>#DIV/0!</v>
      </c>
      <c r="AV12" s="24">
        <f t="shared" si="13"/>
        <v>0</v>
      </c>
      <c r="AW12" s="138" t="e">
        <f t="shared" si="14"/>
        <v>#DIV/0!</v>
      </c>
    </row>
    <row r="13" spans="1:50" s="88" customFormat="1" x14ac:dyDescent="0.3">
      <c r="A13" s="90"/>
      <c r="B13" s="90"/>
      <c r="C13" s="109"/>
      <c r="D13" s="109"/>
      <c r="E13" s="84"/>
      <c r="F13" s="84"/>
      <c r="G13" s="84"/>
      <c r="H13" s="84"/>
      <c r="I13" s="84"/>
      <c r="J13" s="84"/>
      <c r="K13" s="84"/>
      <c r="L13" s="84"/>
      <c r="M13" s="85"/>
      <c r="N13" s="156" t="e">
        <f t="shared" si="4"/>
        <v>#DIV/0!</v>
      </c>
      <c r="O13" s="157"/>
      <c r="P13" s="86"/>
      <c r="Q13" s="87"/>
      <c r="R13" s="87"/>
      <c r="S13" s="165"/>
      <c r="T13" s="166"/>
      <c r="U13" s="148"/>
      <c r="V13" s="150"/>
      <c r="W13" s="154"/>
      <c r="X13" s="99"/>
      <c r="Y13" s="167"/>
      <c r="Z13" s="167"/>
      <c r="AA13" s="167"/>
      <c r="AB13" s="167"/>
      <c r="AC13" s="106"/>
      <c r="AD13" s="107"/>
      <c r="AE13" s="89">
        <f t="shared" si="5"/>
        <v>0</v>
      </c>
      <c r="AF13" s="8" t="e">
        <f t="shared" si="6"/>
        <v>#DIV/0!</v>
      </c>
      <c r="AG13" s="8"/>
      <c r="AH13" s="110">
        <f t="shared" si="7"/>
        <v>0</v>
      </c>
      <c r="AI13" s="5" t="e">
        <f t="shared" si="8"/>
        <v>#DIV/0!</v>
      </c>
      <c r="AJ13" s="24">
        <f t="shared" si="9"/>
        <v>0</v>
      </c>
      <c r="AK13" s="138">
        <v>0.01</v>
      </c>
      <c r="AL13" s="168"/>
      <c r="AM13" s="168"/>
      <c r="AN13" s="5" t="e">
        <f t="shared" si="10"/>
        <v>#DIV/0!</v>
      </c>
      <c r="AO13" s="5" t="e">
        <f t="shared" si="11"/>
        <v>#DIV/0!</v>
      </c>
      <c r="AP13" s="24"/>
      <c r="AQ13" s="25"/>
      <c r="AR13" s="25"/>
      <c r="AS13" s="35"/>
      <c r="AT13" s="111"/>
      <c r="AU13" s="138" t="e">
        <f t="shared" si="12"/>
        <v>#DIV/0!</v>
      </c>
      <c r="AV13" s="24">
        <f t="shared" si="13"/>
        <v>0</v>
      </c>
      <c r="AW13" s="138" t="e">
        <f t="shared" si="14"/>
        <v>#DIV/0!</v>
      </c>
    </row>
  </sheetData>
  <autoFilter ref="B2:AW13" xr:uid="{00000000-0009-0000-0000-000003000000}"/>
  <customSheetViews>
    <customSheetView guid="{A76E61D2-F56C-4BB0-876D-8BDBF816048B}" scale="85" showAutoFilter="1">
      <pane xSplit="2" ySplit="3" topLeftCell="AD31" activePane="bottomRight" state="frozen"/>
      <selection pane="bottomRight" activeCell="AP37" sqref="AP37"/>
      <pageMargins left="0.7" right="0.7" top="0.75" bottom="0.75" header="0.3" footer="0.3"/>
      <pageSetup paperSize="9" orientation="portrait" r:id="rId1"/>
      <autoFilter ref="A2:AN47" xr:uid="{00000000-0000-0000-0000-000000000000}">
        <sortState ref="A5:AN47">
          <sortCondition ref="A2:A27"/>
        </sortState>
      </autoFilter>
    </customSheetView>
    <customSheetView guid="{7A4AEA20-E27D-4ECD-9CFA-E3C5B72BFEB5}" scale="85" showAutoFilter="1">
      <pane xSplit="2" ySplit="3" topLeftCell="E22" activePane="bottomRight" state="frozen"/>
      <selection pane="bottomRight" activeCell="AO31" sqref="AO31"/>
      <pageMargins left="0.7" right="0.7" top="0.75" bottom="0.75" header="0.3" footer="0.3"/>
      <pageSetup paperSize="9" orientation="portrait" r:id="rId2"/>
      <autoFilter ref="A2:AN47" xr:uid="{00000000-0000-0000-0000-000000000000}">
        <sortState ref="A5:AN40">
          <sortCondition ref="A2:A27"/>
        </sortState>
      </autoFilter>
    </customSheetView>
    <customSheetView guid="{71C89116-8909-4A9F-87F8-E6A9DC03E8D0}" showAutoFilter="1">
      <pane xSplit="2" ySplit="3" topLeftCell="Q16" activePane="bottomRight" state="frozen"/>
      <selection pane="bottomRight" activeCell="U25" sqref="U25"/>
      <pageMargins left="0.7" right="0.7" top="0.75" bottom="0.75" header="0.3" footer="0.3"/>
      <pageSetup paperSize="9" orientation="portrait" r:id="rId3"/>
      <autoFilter ref="A2:AN47" xr:uid="{00000000-0000-0000-0000-000000000000}">
        <sortState ref="A5:AN40">
          <sortCondition ref="A2:A27"/>
        </sortState>
      </autoFilter>
    </customSheetView>
    <customSheetView guid="{2B941E20-05A0-4EE1-9102-BF87DF9D67ED}" showAutoFilter="1">
      <pane xSplit="2" ySplit="3" topLeftCell="C33" activePane="bottomRight" state="frozen"/>
      <selection pane="bottomRight" activeCell="AQ47" sqref="AQ47"/>
      <pageMargins left="0.7" right="0.7" top="0.75" bottom="0.75" header="0.3" footer="0.3"/>
      <pageSetup paperSize="9" orientation="portrait" r:id="rId4"/>
      <autoFilter ref="A2:AN40" xr:uid="{00000000-0000-0000-0000-000000000000}">
        <sortState ref="A5:AN40">
          <sortCondition ref="A2:A27"/>
        </sortState>
      </autoFilter>
    </customSheetView>
    <customSheetView guid="{8FD9F2E6-44C1-471D-9886-60BAEFFD15C5}" scale="95" showAutoFilter="1">
      <pane xSplit="2" ySplit="3" topLeftCell="AE30" activePane="bottomRight" state="frozen"/>
      <selection pane="bottomRight" activeCell="AO33" sqref="AO33"/>
      <pageMargins left="0.7" right="0.7" top="0.75" bottom="0.75" header="0.3" footer="0.3"/>
      <pageSetup paperSize="9" orientation="portrait" r:id="rId5"/>
      <autoFilter ref="A2:AN40" xr:uid="{00000000-0000-0000-0000-000000000000}">
        <sortState ref="A5:AN40">
          <sortCondition ref="A2:A27"/>
        </sortState>
      </autoFilter>
    </customSheetView>
    <customSheetView guid="{B2786A73-A007-42A9-BB58-F0F979C98B02}" scale="90" showAutoFilter="1" hiddenRows="1">
      <pane xSplit="2" ySplit="2" topLeftCell="C4" activePane="bottomRight" state="frozen"/>
      <selection pane="bottomRight" activeCell="AG6" sqref="AG6"/>
      <pageMargins left="0.7" right="0.7" top="0.75" bottom="0.75" header="0.3" footer="0.3"/>
      <pageSetup paperSize="9" orientation="portrait" r:id="rId6"/>
      <autoFilter ref="A2:AH40" xr:uid="{00000000-0000-0000-0000-000000000000}">
        <sortState ref="A5:R27">
          <sortCondition ref="A2:A27"/>
        </sortState>
      </autoFilter>
    </customSheetView>
    <customSheetView guid="{7B7E5991-ECF0-4014-9E0B-DEDF58959CF1}" scale="60" showAutoFilter="1">
      <pane xSplit="2" ySplit="3" topLeftCell="AB4" activePane="bottomRight" state="frozen"/>
      <selection pane="bottomRight" activeCell="AI13" sqref="AI13"/>
      <pageMargins left="0.7" right="0.7" top="0.75" bottom="0.75" header="0.3" footer="0.3"/>
      <pageSetup paperSize="9" orientation="portrait" r:id="rId7"/>
      <autoFilter ref="A2:AN40" xr:uid="{00000000-0000-0000-0000-000000000000}">
        <sortState ref="A5:AN40">
          <sortCondition ref="A2:A27"/>
        </sortState>
      </autoFilter>
    </customSheetView>
    <customSheetView guid="{F332A46B-B7C3-4B8D-9ECA-B20D2860B33E}" scale="70" showAutoFilter="1">
      <pane xSplit="2" ySplit="3" topLeftCell="V7" activePane="bottomRight" state="frozen"/>
      <selection pane="bottomRight" activeCell="AM20" sqref="AM20"/>
      <pageMargins left="0.7" right="0.7" top="0.75" bottom="0.75" header="0.3" footer="0.3"/>
      <pageSetup paperSize="9" orientation="portrait" r:id="rId8"/>
      <autoFilter ref="A2:AN47" xr:uid="{00000000-0000-0000-0000-000000000000}">
        <sortState ref="A5:AN47">
          <sortCondition ref="A2:A27"/>
        </sortState>
      </autoFilter>
    </customSheetView>
  </customSheetViews>
  <mergeCells count="6">
    <mergeCell ref="A2:A3"/>
    <mergeCell ref="AD1:AW1"/>
    <mergeCell ref="C1:O1"/>
    <mergeCell ref="P1:T1"/>
    <mergeCell ref="X1:AC1"/>
    <mergeCell ref="U1:W1"/>
  </mergeCells>
  <phoneticPr fontId="4" type="noConversion"/>
  <conditionalFormatting sqref="N14:N1048576">
    <cfRule type="cellIs" dxfId="1" priority="5" operator="greaterThan">
      <formula>4</formula>
    </cfRule>
  </conditionalFormatting>
  <conditionalFormatting sqref="N4:N13">
    <cfRule type="cellIs" dxfId="0" priority="4" operator="greaterThan">
      <formula>4</formula>
    </cfRule>
  </conditionalFormatting>
  <pageMargins left="0.7" right="0.7" top="0.75" bottom="0.75" header="0.3" footer="0.3"/>
  <pageSetup paperSize="9" orientation="portrait"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工作表6"/>
  <dimension ref="A1:T12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9" sqref="G9"/>
    </sheetView>
  </sheetViews>
  <sheetFormatPr defaultColWidth="9" defaultRowHeight="16.2" x14ac:dyDescent="0.3"/>
  <cols>
    <col min="1" max="1" width="21.44140625" style="6" customWidth="1"/>
    <col min="2" max="2" width="35.6640625" style="6" customWidth="1"/>
    <col min="3" max="3" width="6" style="32" bestFit="1" customWidth="1"/>
    <col min="4" max="4" width="7.109375" style="32" bestFit="1" customWidth="1"/>
    <col min="5" max="5" width="8.77734375" style="32" customWidth="1"/>
    <col min="6" max="6" width="9.6640625" style="32" customWidth="1"/>
    <col min="7" max="7" width="10.44140625" style="32" customWidth="1"/>
    <col min="8" max="8" width="9.44140625" style="32" customWidth="1"/>
    <col min="9" max="9" width="6.88671875" style="32" customWidth="1"/>
    <col min="10" max="10" width="7.109375" style="32" bestFit="1" customWidth="1"/>
    <col min="11" max="11" width="16.5546875" style="33" customWidth="1"/>
    <col min="12" max="12" width="10.77734375" style="27" customWidth="1"/>
    <col min="13" max="13" width="5.6640625" style="27" customWidth="1"/>
    <col min="14" max="14" width="5.88671875" style="27" customWidth="1"/>
    <col min="15" max="15" width="8.88671875" style="27" customWidth="1"/>
    <col min="16" max="16" width="5.21875" style="27" customWidth="1"/>
    <col min="17" max="17" width="7.6640625" style="27" bestFit="1" customWidth="1"/>
    <col min="18" max="18" width="7.6640625" style="27" customWidth="1"/>
    <col min="19" max="19" width="7.6640625" style="27" bestFit="1" customWidth="1"/>
    <col min="21" max="16384" width="9" style="6"/>
  </cols>
  <sheetData>
    <row r="1" spans="1:20" ht="15.75" customHeight="1" x14ac:dyDescent="0.3">
      <c r="A1" s="234" t="s">
        <v>191</v>
      </c>
      <c r="B1" s="195" t="s">
        <v>192</v>
      </c>
      <c r="C1" s="181" t="s">
        <v>160</v>
      </c>
      <c r="D1" s="181"/>
      <c r="E1" s="181"/>
      <c r="F1" s="181"/>
      <c r="G1" s="181"/>
      <c r="H1" s="181"/>
      <c r="I1" s="181"/>
      <c r="J1" s="181"/>
      <c r="K1" s="181"/>
      <c r="L1" s="181" t="s">
        <v>98</v>
      </c>
      <c r="M1" s="197"/>
      <c r="N1" s="197"/>
      <c r="O1" s="197"/>
      <c r="P1" s="197"/>
      <c r="Q1" s="197"/>
      <c r="R1" s="197"/>
      <c r="S1" s="197"/>
    </row>
    <row r="2" spans="1:20" ht="31.5" customHeight="1" x14ac:dyDescent="0.3">
      <c r="A2" s="234"/>
      <c r="B2" s="196"/>
      <c r="C2" s="145">
        <v>9001</v>
      </c>
      <c r="D2" s="145">
        <v>14001</v>
      </c>
      <c r="E2" s="145">
        <v>27001</v>
      </c>
      <c r="F2" s="145" t="s">
        <v>150</v>
      </c>
      <c r="G2" s="145" t="s">
        <v>48</v>
      </c>
      <c r="H2" s="145" t="s">
        <v>49</v>
      </c>
      <c r="I2" s="145" t="s">
        <v>151</v>
      </c>
      <c r="J2" s="145">
        <v>14067</v>
      </c>
      <c r="K2" s="146" t="s">
        <v>6</v>
      </c>
      <c r="L2" s="147" t="s">
        <v>152</v>
      </c>
      <c r="M2" s="142" t="s">
        <v>53</v>
      </c>
      <c r="N2" s="142" t="s">
        <v>52</v>
      </c>
      <c r="O2" s="143" t="s">
        <v>146</v>
      </c>
      <c r="P2" s="142" t="s">
        <v>50</v>
      </c>
      <c r="Q2" s="142" t="s">
        <v>51</v>
      </c>
      <c r="R2" s="142" t="s">
        <v>153</v>
      </c>
      <c r="S2" s="147" t="s">
        <v>67</v>
      </c>
    </row>
    <row r="3" spans="1:20" x14ac:dyDescent="0.3">
      <c r="A3" s="7" t="str">
        <f>'1.廠商基本資料'!A3</f>
        <v>OO公司</v>
      </c>
      <c r="B3" s="7" t="str">
        <f>'1.廠商基本資料'!B3</f>
        <v>OO工廠</v>
      </c>
      <c r="C3" s="28" t="s">
        <v>58</v>
      </c>
      <c r="D3" s="28" t="s">
        <v>58</v>
      </c>
      <c r="E3" s="28"/>
      <c r="F3" s="28"/>
      <c r="G3" s="28" t="s">
        <v>178</v>
      </c>
      <c r="H3" s="28"/>
      <c r="I3" s="28"/>
      <c r="J3" s="28"/>
      <c r="K3" s="29"/>
      <c r="L3" s="26" t="s">
        <v>178</v>
      </c>
      <c r="M3" s="26"/>
      <c r="N3" s="26"/>
      <c r="O3" s="26"/>
      <c r="P3" s="26"/>
      <c r="Q3" s="26"/>
      <c r="R3" s="26"/>
      <c r="S3" s="26"/>
      <c r="T3" s="152" t="s">
        <v>181</v>
      </c>
    </row>
    <row r="4" spans="1:20" x14ac:dyDescent="0.3">
      <c r="A4" s="7"/>
      <c r="B4" s="7"/>
      <c r="C4" s="28"/>
      <c r="D4" s="28"/>
      <c r="E4" s="28"/>
      <c r="F4" s="28"/>
      <c r="G4" s="28"/>
      <c r="H4" s="28"/>
      <c r="I4" s="28"/>
      <c r="J4" s="28"/>
      <c r="K4" s="29"/>
      <c r="L4" s="26"/>
      <c r="M4" s="26"/>
      <c r="N4" s="26"/>
      <c r="O4" s="26"/>
      <c r="P4" s="26"/>
      <c r="Q4" s="26"/>
      <c r="R4" s="26"/>
      <c r="S4" s="26"/>
    </row>
    <row r="5" spans="1:20" x14ac:dyDescent="0.3">
      <c r="A5" s="7"/>
      <c r="B5" s="7"/>
      <c r="C5" s="30"/>
      <c r="D5" s="30"/>
      <c r="E5" s="30"/>
      <c r="F5" s="30"/>
      <c r="G5" s="30"/>
      <c r="H5" s="30"/>
      <c r="I5" s="30"/>
      <c r="J5" s="30"/>
      <c r="K5" s="29"/>
      <c r="L5" s="30"/>
      <c r="M5" s="26"/>
      <c r="N5" s="26"/>
      <c r="O5" s="26"/>
      <c r="P5" s="26"/>
      <c r="Q5" s="26"/>
      <c r="R5" s="26"/>
      <c r="S5" s="26"/>
    </row>
    <row r="6" spans="1:20" x14ac:dyDescent="0.3">
      <c r="A6" s="7"/>
      <c r="B6" s="7"/>
      <c r="C6" s="31"/>
      <c r="D6" s="31"/>
      <c r="E6" s="31"/>
      <c r="F6" s="31"/>
      <c r="G6" s="31"/>
      <c r="H6" s="31"/>
      <c r="I6" s="31"/>
      <c r="J6" s="31"/>
      <c r="K6" s="31"/>
      <c r="L6" s="50"/>
      <c r="M6" s="50"/>
      <c r="N6" s="50"/>
      <c r="O6" s="50"/>
      <c r="P6" s="50"/>
      <c r="Q6" s="50"/>
      <c r="R6" s="50"/>
      <c r="S6" s="50"/>
    </row>
    <row r="7" spans="1:20" ht="16.5" customHeight="1" x14ac:dyDescent="0.3">
      <c r="A7" s="7"/>
      <c r="B7" s="7"/>
      <c r="C7" s="31"/>
      <c r="D7" s="31"/>
      <c r="E7" s="51"/>
      <c r="F7" s="51"/>
      <c r="G7" s="51"/>
      <c r="H7" s="51"/>
      <c r="I7" s="51"/>
      <c r="J7" s="51"/>
      <c r="K7" s="49"/>
      <c r="L7" s="50"/>
      <c r="M7" s="50"/>
      <c r="N7" s="50"/>
      <c r="O7" s="50"/>
      <c r="P7" s="50"/>
      <c r="Q7" s="50"/>
      <c r="R7" s="50"/>
      <c r="S7" s="50"/>
    </row>
    <row r="8" spans="1:20" x14ac:dyDescent="0.3">
      <c r="A8" s="7"/>
      <c r="B8" s="7"/>
      <c r="C8" s="31"/>
      <c r="D8" s="31"/>
      <c r="E8" s="31"/>
      <c r="F8" s="31"/>
      <c r="G8" s="31"/>
      <c r="H8" s="31"/>
      <c r="I8" s="31"/>
      <c r="J8" s="31"/>
      <c r="K8" s="49"/>
      <c r="L8" s="50"/>
      <c r="M8" s="50"/>
      <c r="N8" s="50"/>
      <c r="O8" s="50"/>
      <c r="P8" s="50"/>
      <c r="Q8" s="50"/>
      <c r="R8" s="50"/>
      <c r="S8" s="50"/>
    </row>
    <row r="9" spans="1:20" x14ac:dyDescent="0.3">
      <c r="A9" s="7"/>
      <c r="B9" s="7"/>
      <c r="C9" s="51"/>
      <c r="D9" s="51"/>
      <c r="E9" s="51"/>
      <c r="F9" s="51"/>
      <c r="G9" s="51"/>
      <c r="H9" s="51"/>
      <c r="I9" s="51"/>
      <c r="J9" s="51"/>
      <c r="K9" s="31"/>
      <c r="L9" s="50"/>
      <c r="M9" s="50"/>
      <c r="N9" s="50"/>
      <c r="O9" s="50"/>
      <c r="P9" s="50"/>
      <c r="Q9" s="50"/>
      <c r="R9" s="50"/>
      <c r="S9" s="50"/>
    </row>
    <row r="10" spans="1:20" s="48" customFormat="1" x14ac:dyDescent="0.3">
      <c r="A10" s="7"/>
      <c r="B10" s="7"/>
      <c r="C10" s="51"/>
      <c r="D10" s="51"/>
      <c r="E10" s="31"/>
      <c r="F10" s="31"/>
      <c r="G10" s="31"/>
      <c r="H10" s="51"/>
      <c r="I10" s="51"/>
      <c r="J10" s="51"/>
      <c r="K10" s="49"/>
      <c r="L10" s="50"/>
      <c r="M10" s="50"/>
      <c r="N10" s="50"/>
      <c r="O10" s="50"/>
      <c r="P10" s="50"/>
      <c r="Q10" s="50"/>
      <c r="R10" s="50"/>
      <c r="S10" s="50"/>
      <c r="T10" s="47"/>
    </row>
    <row r="11" spans="1:20" s="48" customFormat="1" x14ac:dyDescent="0.3">
      <c r="A11" s="7"/>
      <c r="B11" s="7"/>
      <c r="C11" s="31"/>
      <c r="D11" s="31"/>
      <c r="E11" s="51"/>
      <c r="F11" s="51"/>
      <c r="G11" s="51"/>
      <c r="H11" s="51"/>
      <c r="I11" s="51"/>
      <c r="J11" s="51"/>
      <c r="K11" s="49"/>
      <c r="L11" s="50"/>
      <c r="M11" s="50"/>
      <c r="N11" s="50"/>
      <c r="O11" s="50"/>
      <c r="P11" s="50"/>
      <c r="Q11" s="50"/>
      <c r="R11" s="50"/>
      <c r="S11" s="50"/>
      <c r="T11" s="47"/>
    </row>
    <row r="12" spans="1:20" s="48" customFormat="1" x14ac:dyDescent="0.3">
      <c r="A12" s="7"/>
      <c r="B12" s="7"/>
      <c r="C12" s="31"/>
      <c r="D12" s="31"/>
      <c r="E12" s="31"/>
      <c r="F12" s="31"/>
      <c r="G12" s="31"/>
      <c r="H12" s="31"/>
      <c r="I12" s="31"/>
      <c r="J12" s="31"/>
      <c r="K12" s="49"/>
      <c r="L12" s="31"/>
      <c r="M12" s="50"/>
      <c r="N12" s="50"/>
      <c r="O12" s="50"/>
      <c r="P12" s="50"/>
      <c r="Q12" s="50"/>
      <c r="R12" s="50"/>
      <c r="S12" s="50"/>
      <c r="T12" s="47"/>
    </row>
  </sheetData>
  <autoFilter ref="B1:K12" xr:uid="{00000000-0009-0000-0000-000004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customSheetViews>
    <customSheetView guid="{A76E61D2-F56C-4BB0-876D-8BDBF816048B}" showAutoFilter="1">
      <pane xSplit="2" ySplit="2" topLeftCell="C18" activePane="bottomRight" state="frozen"/>
      <selection pane="bottomRight" activeCell="O36" sqref="O36"/>
      <pageMargins left="0.7" right="0.7" top="0.75" bottom="0.75" header="0.3" footer="0.3"/>
      <pageSetup paperSize="9" orientation="portrait" r:id="rId1"/>
      <autoFilter ref="A1:K46" xr:uid="{00000000-0000-0000-0000-000000000000}"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  <sortState ref="A4:K46">
          <sortCondition ref="A1:A26"/>
        </sortState>
      </autoFilter>
    </customSheetView>
    <customSheetView guid="{7A4AEA20-E27D-4ECD-9CFA-E3C5B72BFEB5}" showAutoFilter="1">
      <pane xSplit="2" ySplit="2" topLeftCell="C21" activePane="bottomRight" state="frozen"/>
      <selection pane="bottomRight" activeCell="L25" sqref="L25"/>
      <pageMargins left="0.7" right="0.7" top="0.75" bottom="0.75" header="0.3" footer="0.3"/>
      <pageSetup paperSize="9" orientation="portrait" r:id="rId2"/>
      <autoFilter ref="A1:K46" xr:uid="{00000000-0000-0000-0000-000000000000}"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  <sortState ref="A4:K39">
          <sortCondition ref="A1:A26"/>
        </sortState>
      </autoFilter>
    </customSheetView>
    <customSheetView guid="{71C89116-8909-4A9F-87F8-E6A9DC03E8D0}" showAutoFilter="1">
      <pane xSplit="1.5555555555555556" ySplit="2" topLeftCell="C9" activePane="bottomRight" state="frozen"/>
      <selection pane="bottomRight" activeCell="C23" sqref="C23:Q24"/>
      <pageMargins left="0.7" right="0.7" top="0.75" bottom="0.75" header="0.3" footer="0.3"/>
      <pageSetup paperSize="9" orientation="portrait" r:id="rId3"/>
      <autoFilter ref="A1:K46" xr:uid="{00000000-0000-0000-0000-000000000000}"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  <sortState ref="A4:K39">
          <sortCondition ref="A1:A26"/>
        </sortState>
      </autoFilter>
    </customSheetView>
    <customSheetView guid="{2B941E20-05A0-4EE1-9102-BF87DF9D67ED}" showAutoFilter="1">
      <pane xSplit="2" ySplit="2" topLeftCell="C29" activePane="bottomRight" state="frozen"/>
      <selection pane="bottomRight" activeCell="B55" sqref="B55"/>
      <pageMargins left="0.7" right="0.7" top="0.75" bottom="0.75" header="0.3" footer="0.3"/>
      <pageSetup paperSize="9" orientation="portrait" r:id="rId4"/>
      <autoFilter ref="A1:K39" xr:uid="{00000000-0000-0000-0000-000000000000}"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  <sortState ref="A4:K39">
          <sortCondition ref="A1:A26"/>
        </sortState>
      </autoFilter>
    </customSheetView>
    <customSheetView guid="{8FD9F2E6-44C1-471D-9886-60BAEFFD15C5}" showAutoFilter="1">
      <pane xSplit="2" ySplit="2" topLeftCell="C27" activePane="bottomRight" state="frozen"/>
      <selection pane="bottomRight" activeCell="C31" sqref="C31"/>
      <pageMargins left="0.7" right="0.7" top="0.75" bottom="0.75" header="0.3" footer="0.3"/>
      <pageSetup paperSize="9" orientation="portrait" r:id="rId5"/>
      <autoFilter ref="A1:K39" xr:uid="{00000000-0000-0000-0000-000000000000}"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  <sortState ref="A4:K39">
          <sortCondition ref="A1:A26"/>
        </sortState>
      </autoFilter>
    </customSheetView>
    <customSheetView guid="{B2786A73-A007-42A9-BB58-F0F979C98B02}" showAutoFilter="1">
      <pane xSplit="2" ySplit="2" topLeftCell="C3" activePane="bottomRight" state="frozen"/>
      <selection pane="bottomRight" activeCell="I15" sqref="I15"/>
      <pageMargins left="0.7" right="0.7" top="0.75" bottom="0.75" header="0.3" footer="0.3"/>
      <pageSetup paperSize="9" orientation="portrait" r:id="rId6"/>
      <autoFilter ref="A1:K39" xr:uid="{00000000-0000-0000-0000-000000000000}"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  <sortState ref="A4:I26">
          <sortCondition ref="A1:A26"/>
        </sortState>
      </autoFilter>
    </customSheetView>
    <customSheetView guid="{7B7E5991-ECF0-4014-9E0B-DEDF58959CF1}" showAutoFilter="1">
      <pane xSplit="2" ySplit="2" topLeftCell="C3" activePane="bottomRight" state="frozen"/>
      <selection pane="bottomRight" activeCell="H17" sqref="H17"/>
      <pageMargins left="0.7" right="0.7" top="0.75" bottom="0.75" header="0.3" footer="0.3"/>
      <pageSetup paperSize="9" orientation="portrait" r:id="rId7"/>
      <autoFilter ref="A1:K39" xr:uid="{00000000-0000-0000-0000-000000000000}"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  <sortState ref="A4:K39">
          <sortCondition ref="A1:A26"/>
        </sortState>
      </autoFilter>
    </customSheetView>
    <customSheetView guid="{F332A46B-B7C3-4B8D-9ECA-B20D2860B33E}" showAutoFilter="1">
      <pane xSplit="2" ySplit="2" topLeftCell="C12" activePane="bottomRight" state="frozen"/>
      <selection pane="bottomRight" activeCell="K18" sqref="K18"/>
      <pageMargins left="0.7" right="0.7" top="0.75" bottom="0.75" header="0.3" footer="0.3"/>
      <pageSetup paperSize="9" orientation="portrait" r:id="rId8"/>
      <autoFilter ref="A1:K46" xr:uid="{00000000-0000-0000-0000-000000000000}">
        <filterColumn colId="2" showButton="0"/>
        <filterColumn colId="3" showButton="0"/>
        <filterColumn colId="4" showButton="0"/>
        <filterColumn colId="5" showButton="0"/>
        <filterColumn colId="6" showButton="0"/>
        <filterColumn colId="7" showButton="0"/>
        <filterColumn colId="8" showButton="0"/>
        <filterColumn colId="9" showButton="0"/>
        <sortState ref="A4:K46">
          <sortCondition ref="A1:A26"/>
        </sortState>
      </autoFilter>
    </customSheetView>
  </customSheetViews>
  <mergeCells count="4">
    <mergeCell ref="B1:B2"/>
    <mergeCell ref="C1:K1"/>
    <mergeCell ref="L1:S1"/>
    <mergeCell ref="A1:A2"/>
  </mergeCells>
  <phoneticPr fontId="8" type="noConversion"/>
  <pageMargins left="0.7" right="0.7" top="0.75" bottom="0.75" header="0.3" footer="0.3"/>
  <pageSetup paperSize="9" orientation="portrait"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工作表7"/>
  <dimension ref="A1:S12"/>
  <sheetViews>
    <sheetView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5" sqref="C15"/>
    </sheetView>
  </sheetViews>
  <sheetFormatPr defaultRowHeight="16.2" x14ac:dyDescent="0.3"/>
  <cols>
    <col min="1" max="1" width="21.5546875" customWidth="1"/>
    <col min="2" max="2" width="29.88671875" customWidth="1"/>
    <col min="3" max="3" width="19.21875" style="1" customWidth="1"/>
    <col min="4" max="4" width="15.44140625" style="1" customWidth="1"/>
    <col min="5" max="5" width="12.33203125" style="1" customWidth="1"/>
    <col min="6" max="6" width="12.44140625" style="1" customWidth="1"/>
    <col min="7" max="7" width="14" style="1" customWidth="1"/>
    <col min="8" max="8" width="15.77734375" style="1" customWidth="1"/>
    <col min="9" max="9" width="16.33203125" style="1" customWidth="1"/>
    <col min="10" max="10" width="6.77734375" style="1" bestFit="1" customWidth="1"/>
    <col min="11" max="11" width="6.77734375" style="1" customWidth="1"/>
    <col min="12" max="12" width="6" style="22" bestFit="1" customWidth="1"/>
    <col min="13" max="13" width="6.77734375" style="22" bestFit="1" customWidth="1"/>
    <col min="14" max="16" width="6.33203125" style="22" customWidth="1"/>
    <col min="17" max="17" width="6.21875" style="23" customWidth="1"/>
    <col min="18" max="18" width="11.109375" style="41" customWidth="1"/>
  </cols>
  <sheetData>
    <row r="1" spans="1:19" ht="16.2" customHeight="1" x14ac:dyDescent="0.3">
      <c r="A1" s="144"/>
      <c r="B1" s="144"/>
      <c r="C1" s="198" t="s">
        <v>11</v>
      </c>
      <c r="D1" s="198"/>
      <c r="E1" s="198"/>
      <c r="F1" s="198"/>
      <c r="G1" s="198"/>
      <c r="H1" s="198"/>
      <c r="I1" s="198"/>
      <c r="J1" s="201" t="s">
        <v>95</v>
      </c>
      <c r="K1" s="202"/>
      <c r="L1" s="202"/>
      <c r="M1" s="202"/>
      <c r="N1" s="202"/>
      <c r="O1" s="202"/>
      <c r="P1" s="202"/>
      <c r="Q1" s="203"/>
      <c r="R1" s="199" t="s">
        <v>94</v>
      </c>
    </row>
    <row r="2" spans="1:19" s="3" customFormat="1" ht="64.8" x14ac:dyDescent="0.3">
      <c r="A2" s="247" t="s">
        <v>191</v>
      </c>
      <c r="B2" s="248" t="s">
        <v>192</v>
      </c>
      <c r="C2" s="249" t="s">
        <v>241</v>
      </c>
      <c r="D2" s="147" t="s">
        <v>44</v>
      </c>
      <c r="E2" s="147" t="s">
        <v>180</v>
      </c>
      <c r="F2" s="147" t="s">
        <v>147</v>
      </c>
      <c r="G2" s="249" t="s">
        <v>242</v>
      </c>
      <c r="H2" s="147" t="s">
        <v>62</v>
      </c>
      <c r="I2" s="147" t="s">
        <v>243</v>
      </c>
      <c r="J2" s="147" t="s">
        <v>154</v>
      </c>
      <c r="K2" s="147" t="s">
        <v>155</v>
      </c>
      <c r="L2" s="238" t="s">
        <v>156</v>
      </c>
      <c r="M2" s="238" t="s">
        <v>157</v>
      </c>
      <c r="N2" s="238" t="s">
        <v>159</v>
      </c>
      <c r="O2" s="238" t="s">
        <v>148</v>
      </c>
      <c r="P2" s="238" t="s">
        <v>158</v>
      </c>
      <c r="Q2" s="238" t="s">
        <v>45</v>
      </c>
      <c r="R2" s="200"/>
    </row>
    <row r="3" spans="1:19" x14ac:dyDescent="0.3">
      <c r="A3" s="90" t="str">
        <f>'1.廠商基本資料'!A3</f>
        <v>OO公司</v>
      </c>
      <c r="B3" s="90" t="str">
        <f>'1.廠商基本資料'!B3</f>
        <v>OO工廠</v>
      </c>
      <c r="C3" s="127" t="s">
        <v>97</v>
      </c>
      <c r="D3" s="127">
        <v>2</v>
      </c>
      <c r="E3" s="127" t="s">
        <v>58</v>
      </c>
      <c r="F3" s="127" t="s">
        <v>58</v>
      </c>
      <c r="G3" s="127" t="s">
        <v>58</v>
      </c>
      <c r="H3" s="127" t="s">
        <v>58</v>
      </c>
      <c r="I3" s="127"/>
      <c r="J3" s="127"/>
      <c r="K3" s="127"/>
      <c r="L3" s="19" t="s">
        <v>56</v>
      </c>
      <c r="M3" s="19" t="s">
        <v>56</v>
      </c>
      <c r="N3" s="19" t="s">
        <v>56</v>
      </c>
      <c r="O3" s="17" t="s">
        <v>96</v>
      </c>
      <c r="P3" s="17" t="s">
        <v>96</v>
      </c>
      <c r="Q3" s="18"/>
      <c r="R3" s="19">
        <f t="shared" ref="R3:R12" si="0">COUNTA(L3:Q3)</f>
        <v>5</v>
      </c>
      <c r="S3" s="152" t="s">
        <v>181</v>
      </c>
    </row>
    <row r="4" spans="1:19" ht="19.5" customHeight="1" x14ac:dyDescent="0.3">
      <c r="A4" s="90"/>
      <c r="B4" s="90"/>
      <c r="C4" s="127"/>
      <c r="D4" s="127"/>
      <c r="E4" s="127"/>
      <c r="F4" s="127"/>
      <c r="G4" s="127"/>
      <c r="H4" s="127"/>
      <c r="I4" s="127"/>
      <c r="J4" s="127"/>
      <c r="K4" s="127"/>
      <c r="L4" s="19"/>
      <c r="M4" s="19"/>
      <c r="N4" s="19"/>
      <c r="O4" s="19"/>
      <c r="P4" s="19"/>
      <c r="Q4" s="128"/>
      <c r="R4" s="19">
        <f t="shared" si="0"/>
        <v>0</v>
      </c>
    </row>
    <row r="5" spans="1:19" x14ac:dyDescent="0.3">
      <c r="A5" s="90"/>
      <c r="B5" s="90"/>
      <c r="C5" s="91"/>
      <c r="D5" s="91"/>
      <c r="E5" s="91"/>
      <c r="F5" s="91"/>
      <c r="G5" s="91"/>
      <c r="H5" s="91"/>
      <c r="I5" s="92"/>
      <c r="J5" s="92"/>
      <c r="K5" s="92"/>
      <c r="L5" s="17"/>
      <c r="M5" s="17"/>
      <c r="N5" s="17"/>
      <c r="O5" s="17"/>
      <c r="P5" s="17"/>
      <c r="Q5" s="18"/>
      <c r="R5" s="19">
        <f t="shared" si="0"/>
        <v>0</v>
      </c>
    </row>
    <row r="6" spans="1:19" x14ac:dyDescent="0.3">
      <c r="A6" s="90"/>
      <c r="B6" s="90"/>
      <c r="C6" s="93"/>
      <c r="D6" s="93"/>
      <c r="E6" s="93"/>
      <c r="F6" s="93"/>
      <c r="G6" s="93"/>
      <c r="H6" s="93"/>
      <c r="I6" s="93"/>
      <c r="J6" s="93"/>
      <c r="K6" s="93"/>
      <c r="L6" s="21"/>
      <c r="M6" s="19"/>
      <c r="N6" s="19"/>
      <c r="O6" s="19"/>
      <c r="P6" s="20"/>
      <c r="Q6" s="18"/>
      <c r="R6" s="19">
        <f t="shared" si="0"/>
        <v>0</v>
      </c>
    </row>
    <row r="7" spans="1:19" x14ac:dyDescent="0.3">
      <c r="A7" s="90"/>
      <c r="B7" s="90"/>
      <c r="C7" s="93"/>
      <c r="D7" s="93"/>
      <c r="E7" s="93"/>
      <c r="F7" s="93"/>
      <c r="G7" s="93"/>
      <c r="H7" s="93"/>
      <c r="I7" s="93"/>
      <c r="J7" s="93"/>
      <c r="K7" s="93"/>
      <c r="L7" s="19"/>
      <c r="M7" s="19"/>
      <c r="N7" s="19"/>
      <c r="O7" s="19"/>
      <c r="P7" s="17"/>
      <c r="Q7" s="128"/>
      <c r="R7" s="19">
        <f t="shared" si="0"/>
        <v>0</v>
      </c>
    </row>
    <row r="8" spans="1:19" x14ac:dyDescent="0.3">
      <c r="A8" s="90"/>
      <c r="B8" s="90"/>
      <c r="C8" s="52"/>
      <c r="D8" s="52"/>
      <c r="E8" s="52"/>
      <c r="F8" s="53"/>
      <c r="G8" s="53"/>
      <c r="H8" s="93"/>
      <c r="I8" s="93"/>
      <c r="J8" s="93"/>
      <c r="K8" s="93"/>
      <c r="L8" s="21"/>
      <c r="M8" s="21"/>
      <c r="N8" s="21"/>
      <c r="O8" s="21"/>
      <c r="P8" s="21"/>
      <c r="Q8" s="128"/>
      <c r="R8" s="19">
        <f t="shared" si="0"/>
        <v>0</v>
      </c>
    </row>
    <row r="9" spans="1:19" x14ac:dyDescent="0.3">
      <c r="A9" s="90"/>
      <c r="B9" s="90"/>
      <c r="C9" s="93"/>
      <c r="D9" s="93"/>
      <c r="E9" s="93"/>
      <c r="F9" s="93"/>
      <c r="G9" s="93"/>
      <c r="H9" s="93"/>
      <c r="I9" s="93"/>
      <c r="J9" s="93"/>
      <c r="K9" s="93"/>
      <c r="L9" s="17"/>
      <c r="M9" s="19"/>
      <c r="N9" s="19"/>
      <c r="O9" s="19"/>
      <c r="P9" s="20"/>
      <c r="Q9" s="18"/>
      <c r="R9" s="19">
        <f t="shared" si="0"/>
        <v>0</v>
      </c>
    </row>
    <row r="10" spans="1:19" s="47" customFormat="1" x14ac:dyDescent="0.3">
      <c r="A10" s="90"/>
      <c r="B10" s="90"/>
      <c r="C10" s="53"/>
      <c r="D10" s="53"/>
      <c r="E10" s="53"/>
      <c r="F10" s="53"/>
      <c r="G10" s="53"/>
      <c r="H10" s="93"/>
      <c r="I10" s="93"/>
      <c r="J10" s="93"/>
      <c r="K10" s="93"/>
      <c r="L10" s="21"/>
      <c r="M10" s="57"/>
      <c r="N10" s="21"/>
      <c r="O10" s="21"/>
      <c r="P10" s="57"/>
      <c r="Q10" s="129"/>
      <c r="R10" s="57">
        <f t="shared" si="0"/>
        <v>0</v>
      </c>
    </row>
    <row r="11" spans="1:19" s="47" customFormat="1" x14ac:dyDescent="0.3">
      <c r="A11" s="90"/>
      <c r="B11" s="90"/>
      <c r="C11" s="54"/>
      <c r="D11" s="54"/>
      <c r="E11" s="54"/>
      <c r="F11" s="55"/>
      <c r="G11" s="54"/>
      <c r="H11" s="93"/>
      <c r="I11" s="93"/>
      <c r="J11" s="93"/>
      <c r="K11" s="93"/>
      <c r="L11" s="21"/>
      <c r="M11" s="21"/>
      <c r="N11" s="21"/>
      <c r="O11" s="57"/>
      <c r="P11" s="58"/>
      <c r="Q11" s="56"/>
      <c r="R11" s="57">
        <f t="shared" si="0"/>
        <v>0</v>
      </c>
    </row>
    <row r="12" spans="1:19" s="47" customFormat="1" x14ac:dyDescent="0.3">
      <c r="A12" s="90"/>
      <c r="B12" s="90"/>
      <c r="C12" s="52"/>
      <c r="D12" s="52"/>
      <c r="E12" s="52"/>
      <c r="F12" s="53"/>
      <c r="G12" s="53"/>
      <c r="H12" s="93"/>
      <c r="I12" s="93"/>
      <c r="J12" s="93"/>
      <c r="K12" s="93"/>
      <c r="L12" s="21"/>
      <c r="M12" s="21"/>
      <c r="N12" s="21"/>
      <c r="O12" s="21"/>
      <c r="P12" s="21"/>
      <c r="Q12" s="56"/>
      <c r="R12" s="57">
        <f t="shared" si="0"/>
        <v>0</v>
      </c>
    </row>
  </sheetData>
  <customSheetViews>
    <customSheetView guid="{A76E61D2-F56C-4BB0-876D-8BDBF816048B}" scale="90" showAutoFilter="1">
      <pane xSplit="2" ySplit="2" topLeftCell="C21" activePane="bottomRight" state="frozen"/>
      <selection pane="bottomRight" activeCell="G40" sqref="G40"/>
      <pageMargins left="0.7" right="0.7" top="0.75" bottom="0.75" header="0.3" footer="0.3"/>
      <pageSetup paperSize="9" orientation="portrait" r:id="rId1"/>
      <autoFilter ref="A2:G47" xr:uid="{00000000-0000-0000-0000-000000000000}">
        <sortState ref="A4:G47">
          <sortCondition ref="A2:A27"/>
        </sortState>
      </autoFilter>
    </customSheetView>
    <customSheetView guid="{7A4AEA20-E27D-4ECD-9CFA-E3C5B72BFEB5}" scale="90" showAutoFilter="1">
      <pane xSplit="2" ySplit="2" topLeftCell="C3" activePane="bottomRight" state="frozen"/>
      <selection pane="bottomRight" activeCell="J25" sqref="J25"/>
      <pageMargins left="0.7" right="0.7" top="0.75" bottom="0.75" header="0.3" footer="0.3"/>
      <pageSetup paperSize="9" orientation="portrait" r:id="rId2"/>
      <autoFilter ref="A2:G47" xr:uid="{00000000-0000-0000-0000-000000000000}">
        <sortState ref="A4:G39">
          <sortCondition ref="A2:A27"/>
        </sortState>
      </autoFilter>
    </customSheetView>
    <customSheetView guid="{71C89116-8909-4A9F-87F8-E6A9DC03E8D0}" scale="90" showAutoFilter="1">
      <pane xSplit="1.6512605042016806" ySplit="2" topLeftCell="C3" activePane="bottomRight" state="frozen"/>
      <selection pane="bottomRight" activeCell="C23" sqref="C23:J24"/>
      <pageMargins left="0.7" right="0.7" top="0.75" bottom="0.75" header="0.3" footer="0.3"/>
      <pageSetup paperSize="9" orientation="portrait" r:id="rId3"/>
      <autoFilter ref="A2:G47" xr:uid="{00000000-0000-0000-0000-000000000000}">
        <sortState ref="A4:G39">
          <sortCondition ref="A2:A27"/>
        </sortState>
      </autoFilter>
    </customSheetView>
    <customSheetView guid="{2B941E20-05A0-4EE1-9102-BF87DF9D67ED}" scale="90" showAutoFilter="1">
      <pane xSplit="2" ySplit="2" topLeftCell="C18" activePane="bottomRight" state="frozen"/>
      <selection pane="bottomRight" activeCell="G45" sqref="G45"/>
      <pageMargins left="0.7" right="0.7" top="0.75" bottom="0.75" header="0.3" footer="0.3"/>
      <pageSetup paperSize="9" orientation="portrait" r:id="rId4"/>
      <autoFilter ref="A2:G39" xr:uid="{00000000-0000-0000-0000-000000000000}">
        <sortState ref="A4:G39">
          <sortCondition ref="A2:A27"/>
        </sortState>
      </autoFilter>
    </customSheetView>
    <customSheetView guid="{8FD9F2E6-44C1-471D-9886-60BAEFFD15C5}" scale="90" showAutoFilter="1">
      <pane xSplit="2" ySplit="2" topLeftCell="C18" activePane="bottomRight" state="frozen"/>
      <selection pane="bottomRight" activeCell="H32" sqref="H32"/>
      <pageMargins left="0.7" right="0.7" top="0.75" bottom="0.75" header="0.3" footer="0.3"/>
      <pageSetup paperSize="9" orientation="portrait" r:id="rId5"/>
      <autoFilter ref="A2:G39" xr:uid="{00000000-0000-0000-0000-000000000000}">
        <sortState ref="A4:G39">
          <sortCondition ref="A2:A27"/>
        </sortState>
      </autoFilter>
    </customSheetView>
    <customSheetView guid="{B2786A73-A007-42A9-BB58-F0F979C98B02}" scale="90" showAutoFilter="1">
      <pane xSplit="2" ySplit="2" topLeftCell="C3" activePane="bottomRight" state="frozen"/>
      <selection pane="bottomRight" activeCell="L7" sqref="L7"/>
      <pageMargins left="0.7" right="0.7" top="0.75" bottom="0.75" header="0.3" footer="0.3"/>
      <pageSetup paperSize="9" orientation="portrait" r:id="rId6"/>
      <autoFilter ref="A2:G39" xr:uid="{00000000-0000-0000-0000-000000000000}">
        <sortState ref="A3:R27">
          <sortCondition ref="A2:A27"/>
        </sortState>
      </autoFilter>
    </customSheetView>
    <customSheetView guid="{7B7E5991-ECF0-4014-9E0B-DEDF58959CF1}" scale="90" showAutoFilter="1">
      <pane xSplit="2" ySplit="2" topLeftCell="C3" activePane="bottomRight" state="frozen"/>
      <selection pane="bottomRight" activeCell="I10" sqref="I10"/>
      <pageMargins left="0.7" right="0.7" top="0.75" bottom="0.75" header="0.3" footer="0.3"/>
      <pageSetup paperSize="9" orientation="portrait" r:id="rId7"/>
      <autoFilter ref="A2:G39" xr:uid="{00000000-0000-0000-0000-000000000000}">
        <sortState ref="A4:G39">
          <sortCondition ref="A2:A27"/>
        </sortState>
      </autoFilter>
    </customSheetView>
    <customSheetView guid="{F332A46B-B7C3-4B8D-9ECA-B20D2860B33E}" scale="90" showAutoFilter="1">
      <pane xSplit="2" ySplit="2" topLeftCell="C3" activePane="bottomRight" state="frozen"/>
      <selection pane="bottomRight" activeCell="G18" sqref="G18"/>
      <pageMargins left="0.7" right="0.7" top="0.75" bottom="0.75" header="0.3" footer="0.3"/>
      <pageSetup paperSize="9" orientation="portrait" r:id="rId8"/>
      <autoFilter ref="A2:G47" xr:uid="{00000000-0000-0000-0000-000000000000}">
        <sortState ref="A4:G47">
          <sortCondition ref="A2:A27"/>
        </sortState>
      </autoFilter>
    </customSheetView>
  </customSheetViews>
  <mergeCells count="3">
    <mergeCell ref="C1:I1"/>
    <mergeCell ref="R1:R2"/>
    <mergeCell ref="J1:Q1"/>
  </mergeCells>
  <phoneticPr fontId="8" type="noConversion"/>
  <pageMargins left="0.7" right="0.7" top="0.75" bottom="0.75" header="0.3" footer="0.3"/>
  <pageSetup paperSize="9" orientation="portrait"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37FA2-FB04-44AE-9EC4-2C8C4BA98388}">
  <dimension ref="A1:E6"/>
  <sheetViews>
    <sheetView workbookViewId="0">
      <selection activeCell="D14" sqref="D14"/>
    </sheetView>
  </sheetViews>
  <sheetFormatPr defaultRowHeight="16.2" x14ac:dyDescent="0.3"/>
  <cols>
    <col min="1" max="1" width="30.109375" customWidth="1"/>
    <col min="2" max="2" width="27.5546875" bestFit="1" customWidth="1"/>
    <col min="3" max="3" width="13.44140625" customWidth="1"/>
    <col min="4" max="4" width="38.5546875" bestFit="1" customWidth="1"/>
  </cols>
  <sheetData>
    <row r="1" spans="1:5" ht="32.4" x14ac:dyDescent="0.3">
      <c r="A1" s="248" t="s">
        <v>194</v>
      </c>
      <c r="B1" s="248" t="s">
        <v>183</v>
      </c>
      <c r="C1" s="204" t="s">
        <v>186</v>
      </c>
      <c r="D1" s="204" t="s">
        <v>187</v>
      </c>
    </row>
    <row r="2" spans="1:5" x14ac:dyDescent="0.3">
      <c r="A2" s="169" t="str">
        <f>'1.廠商基本資料'!A3</f>
        <v>OO公司</v>
      </c>
      <c r="B2" s="169" t="str">
        <f>'1.廠商基本資料'!B3</f>
        <v>OO工廠</v>
      </c>
      <c r="C2" s="169" t="s">
        <v>184</v>
      </c>
      <c r="D2" s="149" t="s">
        <v>185</v>
      </c>
      <c r="E2" s="152" t="s">
        <v>188</v>
      </c>
    </row>
    <row r="3" spans="1:5" x14ac:dyDescent="0.3">
      <c r="A3" s="169"/>
      <c r="B3" s="169"/>
      <c r="C3" s="169"/>
      <c r="D3" s="149"/>
    </row>
    <row r="4" spans="1:5" x14ac:dyDescent="0.3">
      <c r="A4" s="169"/>
      <c r="B4" s="169"/>
      <c r="C4" s="169"/>
      <c r="D4" s="149"/>
    </row>
    <row r="5" spans="1:5" x14ac:dyDescent="0.3">
      <c r="A5" s="169"/>
      <c r="B5" s="169"/>
      <c r="C5" s="169"/>
      <c r="D5" s="149"/>
    </row>
    <row r="6" spans="1:5" x14ac:dyDescent="0.3">
      <c r="A6" s="169"/>
      <c r="B6" s="169"/>
      <c r="C6" s="169"/>
      <c r="D6" s="149"/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具名範圍</vt:lpstr>
      </vt:variant>
      <vt:variant>
        <vt:i4>1</vt:i4>
      </vt:variant>
    </vt:vector>
  </HeadingPairs>
  <TitlesOfParts>
    <vt:vector size="10" baseType="lpstr">
      <vt:lpstr>填寫說明</vt:lpstr>
      <vt:lpstr>0.輔導單位資料</vt:lpstr>
      <vt:lpstr>1.廠商基本資料</vt:lpstr>
      <vt:lpstr>2.輔導單位資格</vt:lpstr>
      <vt:lpstr>2.1申請動機</vt:lpstr>
      <vt:lpstr>3.能源使用量與節能目標</vt:lpstr>
      <vt:lpstr>4.通過驗證且運行之系統</vt:lpstr>
      <vt:lpstr>5.配合度、預計量測項目</vt:lpstr>
      <vt:lpstr>6.驗證單位</vt:lpstr>
      <vt:lpstr>'2.輔導單位資格'!_FilterDatabase</vt:lpstr>
    </vt:vector>
  </TitlesOfParts>
  <Company>綠基會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沈佩玲 Minnie</dc:creator>
  <cp:lastModifiedBy>黃于珊</cp:lastModifiedBy>
  <cp:lastPrinted>2025-01-17T02:07:45Z</cp:lastPrinted>
  <dcterms:created xsi:type="dcterms:W3CDTF">2015-04-21T05:40:35Z</dcterms:created>
  <dcterms:modified xsi:type="dcterms:W3CDTF">2026-02-02T01:57:56Z</dcterms:modified>
</cp:coreProperties>
</file>